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0730" windowHeight="11760"/>
  </bookViews>
  <sheets>
    <sheet name="сводный" sheetId="4" r:id="rId1"/>
    <sheet name="Табличные значения" sheetId="5" r:id="rId2"/>
  </sheets>
  <calcPr calcId="145621"/>
</workbook>
</file>

<file path=xl/calcChain.xml><?xml version="1.0" encoding="utf-8"?>
<calcChain xmlns="http://schemas.openxmlformats.org/spreadsheetml/2006/main">
  <c r="H276" i="4" l="1"/>
  <c r="J274" i="4"/>
  <c r="J275" i="4"/>
  <c r="I274" i="4"/>
  <c r="H274" i="4"/>
  <c r="H275" i="4"/>
  <c r="G274" i="4"/>
  <c r="G275" i="4"/>
  <c r="I275" i="4" s="1"/>
  <c r="F274" i="4"/>
  <c r="F275" i="4"/>
  <c r="E276" i="4"/>
  <c r="E274" i="4"/>
  <c r="E275" i="4"/>
  <c r="D276" i="4"/>
  <c r="F242" i="4"/>
  <c r="F243" i="4"/>
  <c r="E242" i="4"/>
  <c r="H242" i="4" s="1"/>
  <c r="E243" i="4"/>
  <c r="H243" i="4" s="1"/>
  <c r="D244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E184" i="4"/>
  <c r="E185" i="4"/>
  <c r="E186" i="4"/>
  <c r="E187" i="4"/>
  <c r="H187" i="4" s="1"/>
  <c r="E188" i="4"/>
  <c r="E189" i="4"/>
  <c r="E190" i="4"/>
  <c r="E191" i="4"/>
  <c r="H191" i="4" s="1"/>
  <c r="E192" i="4"/>
  <c r="E193" i="4"/>
  <c r="E194" i="4"/>
  <c r="E195" i="4"/>
  <c r="H195" i="4" s="1"/>
  <c r="E196" i="4"/>
  <c r="E197" i="4"/>
  <c r="E198" i="4"/>
  <c r="E199" i="4"/>
  <c r="H199" i="4" s="1"/>
  <c r="E200" i="4"/>
  <c r="E201" i="4"/>
  <c r="E202" i="4"/>
  <c r="E203" i="4"/>
  <c r="H203" i="4" s="1"/>
  <c r="E204" i="4"/>
  <c r="E205" i="4"/>
  <c r="E206" i="4"/>
  <c r="E207" i="4"/>
  <c r="H207" i="4" s="1"/>
  <c r="E208" i="4"/>
  <c r="E209" i="4"/>
  <c r="D210" i="4"/>
  <c r="D177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D144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D109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D7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D3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E10" i="4"/>
  <c r="H10" i="4" s="1"/>
  <c r="E11" i="4"/>
  <c r="H11" i="4" s="1"/>
  <c r="E12" i="4"/>
  <c r="H12" i="4" s="1"/>
  <c r="E13" i="4"/>
  <c r="H13" i="4" s="1"/>
  <c r="E14" i="4"/>
  <c r="H14" i="4" s="1"/>
  <c r="E15" i="4"/>
  <c r="H15" i="4" s="1"/>
  <c r="E16" i="4"/>
  <c r="H16" i="4" s="1"/>
  <c r="E17" i="4"/>
  <c r="H17" i="4" s="1"/>
  <c r="E18" i="4"/>
  <c r="H18" i="4" s="1"/>
  <c r="E19" i="4"/>
  <c r="H19" i="4" s="1"/>
  <c r="E20" i="4"/>
  <c r="H20" i="4" s="1"/>
  <c r="E21" i="4"/>
  <c r="H21" i="4" s="1"/>
  <c r="E22" i="4"/>
  <c r="H22" i="4" s="1"/>
  <c r="E23" i="4"/>
  <c r="H23" i="4" s="1"/>
  <c r="E24" i="4"/>
  <c r="H24" i="4" s="1"/>
  <c r="E25" i="4"/>
  <c r="H25" i="4" s="1"/>
  <c r="E26" i="4"/>
  <c r="H26" i="4" s="1"/>
  <c r="E27" i="4"/>
  <c r="H27" i="4" s="1"/>
  <c r="E28" i="4"/>
  <c r="H28" i="4" s="1"/>
  <c r="E29" i="4"/>
  <c r="H29" i="4" s="1"/>
  <c r="E30" i="4"/>
  <c r="H30" i="4" s="1"/>
  <c r="E31" i="4"/>
  <c r="H31" i="4" s="1"/>
  <c r="E32" i="4"/>
  <c r="H32" i="4" s="1"/>
  <c r="E33" i="4"/>
  <c r="H33" i="4" s="1"/>
  <c r="E34" i="4"/>
  <c r="H34" i="4" s="1"/>
  <c r="E35" i="4"/>
  <c r="H35" i="4" s="1"/>
  <c r="E36" i="4"/>
  <c r="H36" i="4" s="1"/>
  <c r="E37" i="4"/>
  <c r="H37" i="4" s="1"/>
  <c r="E9" i="4"/>
  <c r="H171" i="4" l="1"/>
  <c r="H163" i="4"/>
  <c r="H155" i="4"/>
  <c r="H206" i="4"/>
  <c r="H202" i="4"/>
  <c r="H198" i="4"/>
  <c r="H194" i="4"/>
  <c r="H190" i="4"/>
  <c r="H186" i="4"/>
  <c r="H174" i="4"/>
  <c r="H170" i="4"/>
  <c r="H166" i="4"/>
  <c r="H162" i="4"/>
  <c r="H158" i="4"/>
  <c r="H154" i="4"/>
  <c r="H209" i="4"/>
  <c r="H205" i="4"/>
  <c r="H201" i="4"/>
  <c r="H197" i="4"/>
  <c r="H193" i="4"/>
  <c r="H189" i="4"/>
  <c r="H185" i="4"/>
  <c r="H208" i="4"/>
  <c r="H204" i="4"/>
  <c r="H200" i="4"/>
  <c r="H196" i="4"/>
  <c r="H192" i="4"/>
  <c r="H188" i="4"/>
  <c r="H184" i="4"/>
  <c r="H173" i="4"/>
  <c r="H169" i="4"/>
  <c r="H165" i="4"/>
  <c r="H161" i="4"/>
  <c r="H157" i="4"/>
  <c r="H153" i="4"/>
  <c r="H175" i="4"/>
  <c r="H167" i="4"/>
  <c r="H159" i="4"/>
  <c r="H151" i="4"/>
  <c r="H142" i="4"/>
  <c r="H138" i="4"/>
  <c r="H134" i="4"/>
  <c r="H130" i="4"/>
  <c r="H126" i="4"/>
  <c r="H122" i="4"/>
  <c r="H118" i="4"/>
  <c r="H176" i="4"/>
  <c r="H172" i="4"/>
  <c r="H168" i="4"/>
  <c r="H164" i="4"/>
  <c r="H160" i="4"/>
  <c r="H156" i="4"/>
  <c r="H152" i="4"/>
  <c r="H141" i="4"/>
  <c r="H137" i="4"/>
  <c r="H133" i="4"/>
  <c r="H129" i="4"/>
  <c r="H125" i="4"/>
  <c r="H121" i="4"/>
  <c r="H107" i="4"/>
  <c r="H103" i="4"/>
  <c r="H143" i="4"/>
  <c r="H139" i="4"/>
  <c r="H135" i="4"/>
  <c r="H131" i="4"/>
  <c r="H127" i="4"/>
  <c r="H123" i="4"/>
  <c r="H119" i="4"/>
  <c r="H140" i="4"/>
  <c r="H136" i="4"/>
  <c r="H132" i="4"/>
  <c r="H128" i="4"/>
  <c r="H124" i="4"/>
  <c r="H120" i="4"/>
  <c r="H99" i="4"/>
  <c r="H95" i="4"/>
  <c r="H91" i="4"/>
  <c r="H87" i="4"/>
  <c r="H83" i="4"/>
  <c r="H108" i="4"/>
  <c r="H104" i="4"/>
  <c r="H100" i="4"/>
  <c r="H96" i="4"/>
  <c r="H92" i="4"/>
  <c r="H88" i="4"/>
  <c r="H84" i="4"/>
  <c r="H101" i="4"/>
  <c r="H93" i="4"/>
  <c r="H85" i="4"/>
  <c r="H105" i="4"/>
  <c r="H97" i="4"/>
  <c r="H89" i="4"/>
  <c r="H106" i="4"/>
  <c r="H102" i="4"/>
  <c r="H98" i="4"/>
  <c r="H94" i="4"/>
  <c r="H90" i="4"/>
  <c r="H86" i="4"/>
  <c r="H74" i="4"/>
  <c r="H70" i="4"/>
  <c r="H66" i="4"/>
  <c r="H62" i="4"/>
  <c r="H58" i="4"/>
  <c r="H54" i="4"/>
  <c r="H50" i="4"/>
  <c r="H46" i="4"/>
  <c r="H71" i="4"/>
  <c r="H67" i="4"/>
  <c r="H63" i="4"/>
  <c r="H59" i="4"/>
  <c r="H55" i="4"/>
  <c r="H51" i="4"/>
  <c r="H47" i="4"/>
  <c r="H72" i="4"/>
  <c r="H68" i="4"/>
  <c r="H64" i="4"/>
  <c r="H60" i="4"/>
  <c r="H56" i="4"/>
  <c r="H52" i="4"/>
  <c r="H48" i="4"/>
  <c r="H73" i="4"/>
  <c r="H69" i="4"/>
  <c r="H65" i="4"/>
  <c r="H61" i="4"/>
  <c r="H57" i="4"/>
  <c r="H53" i="4"/>
  <c r="H49" i="4"/>
  <c r="H9" i="4"/>
  <c r="F81" i="4"/>
  <c r="F82" i="4"/>
  <c r="F110" i="4"/>
  <c r="F111" i="4"/>
  <c r="F112" i="4"/>
  <c r="F113" i="4"/>
  <c r="F114" i="4"/>
  <c r="F115" i="4"/>
  <c r="F116" i="4"/>
  <c r="F117" i="4"/>
  <c r="F145" i="4"/>
  <c r="F146" i="4"/>
  <c r="F147" i="4"/>
  <c r="F148" i="4"/>
  <c r="F149" i="4"/>
  <c r="F150" i="4"/>
  <c r="F178" i="4"/>
  <c r="F179" i="4"/>
  <c r="F180" i="4"/>
  <c r="F181" i="4"/>
  <c r="F182" i="4"/>
  <c r="F183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E81" i="4"/>
  <c r="E82" i="4"/>
  <c r="E110" i="4"/>
  <c r="E111" i="4"/>
  <c r="E112" i="4"/>
  <c r="E113" i="4"/>
  <c r="E114" i="4"/>
  <c r="E115" i="4"/>
  <c r="E116" i="4"/>
  <c r="E117" i="4"/>
  <c r="E145" i="4"/>
  <c r="E146" i="4"/>
  <c r="E147" i="4"/>
  <c r="E148" i="4"/>
  <c r="E149" i="4"/>
  <c r="E150" i="4"/>
  <c r="E178" i="4"/>
  <c r="E179" i="4"/>
  <c r="E180" i="4"/>
  <c r="E181" i="4"/>
  <c r="E182" i="4"/>
  <c r="E183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44" i="4" l="1"/>
  <c r="E210" i="4"/>
  <c r="E177" i="4"/>
  <c r="E144" i="4"/>
  <c r="H147" i="4"/>
  <c r="H245" i="4"/>
  <c r="H219" i="4"/>
  <c r="H215" i="4"/>
  <c r="H149" i="4"/>
  <c r="H110" i="4"/>
  <c r="H81" i="4"/>
  <c r="H261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8" i="4"/>
  <c r="H217" i="4"/>
  <c r="H216" i="4"/>
  <c r="H214" i="4"/>
  <c r="H213" i="4"/>
  <c r="H212" i="4"/>
  <c r="H211" i="4"/>
  <c r="H183" i="4"/>
  <c r="H182" i="4"/>
  <c r="H181" i="4"/>
  <c r="H180" i="4"/>
  <c r="H179" i="4"/>
  <c r="H178" i="4"/>
  <c r="H150" i="4"/>
  <c r="H148" i="4"/>
  <c r="H146" i="4"/>
  <c r="H145" i="4"/>
  <c r="H117" i="4"/>
  <c r="H116" i="4"/>
  <c r="H115" i="4"/>
  <c r="H114" i="4"/>
  <c r="H113" i="4"/>
  <c r="H112" i="4"/>
  <c r="H111" i="4"/>
  <c r="H82" i="4"/>
  <c r="I145" i="4"/>
  <c r="G146" i="4" s="1"/>
  <c r="I146" i="4" s="1"/>
  <c r="G147" i="4" s="1"/>
  <c r="I147" i="4" s="1"/>
  <c r="G148" i="4" s="1"/>
  <c r="I148" i="4" s="1"/>
  <c r="G149" i="4" s="1"/>
  <c r="I149" i="4" s="1"/>
  <c r="G150" i="4" s="1"/>
  <c r="I150" i="4" s="1"/>
  <c r="F3" i="4"/>
  <c r="F4" i="4"/>
  <c r="F5" i="4"/>
  <c r="F6" i="4"/>
  <c r="F7" i="4"/>
  <c r="F8" i="4"/>
  <c r="F39" i="4"/>
  <c r="F40" i="4"/>
  <c r="F41" i="4"/>
  <c r="F42" i="4"/>
  <c r="F43" i="4"/>
  <c r="F44" i="4"/>
  <c r="F45" i="4"/>
  <c r="F76" i="4"/>
  <c r="F77" i="4"/>
  <c r="F78" i="4"/>
  <c r="F79" i="4"/>
  <c r="F80" i="4"/>
  <c r="F2" i="4"/>
  <c r="D2" i="5"/>
  <c r="E3" i="4"/>
  <c r="E4" i="4"/>
  <c r="E5" i="4"/>
  <c r="E6" i="4"/>
  <c r="E7" i="4"/>
  <c r="E8" i="4"/>
  <c r="E39" i="4"/>
  <c r="E40" i="4"/>
  <c r="E41" i="4"/>
  <c r="E42" i="4"/>
  <c r="E43" i="4"/>
  <c r="E44" i="4"/>
  <c r="E45" i="4"/>
  <c r="E76" i="4"/>
  <c r="E77" i="4"/>
  <c r="E78" i="4"/>
  <c r="E79" i="4"/>
  <c r="E80" i="4"/>
  <c r="E2" i="4"/>
  <c r="H244" i="4" l="1"/>
  <c r="H210" i="4"/>
  <c r="H177" i="4"/>
  <c r="I178" i="4"/>
  <c r="G179" i="4" s="1"/>
  <c r="I179" i="4" s="1"/>
  <c r="G180" i="4" s="1"/>
  <c r="I180" i="4" s="1"/>
  <c r="G181" i="4" s="1"/>
  <c r="I181" i="4" s="1"/>
  <c r="G182" i="4" s="1"/>
  <c r="I182" i="4" s="1"/>
  <c r="G183" i="4" s="1"/>
  <c r="I183" i="4" s="1"/>
  <c r="G151" i="4"/>
  <c r="I151" i="4" s="1"/>
  <c r="H144" i="4"/>
  <c r="E109" i="4"/>
  <c r="E75" i="4"/>
  <c r="E38" i="4"/>
  <c r="J147" i="4"/>
  <c r="J149" i="4"/>
  <c r="J148" i="4"/>
  <c r="J146" i="4"/>
  <c r="J145" i="4"/>
  <c r="J150" i="4"/>
  <c r="D4" i="5"/>
  <c r="E4" i="5" s="1"/>
  <c r="D3" i="5"/>
  <c r="E3" i="5" s="1"/>
  <c r="E2" i="5"/>
  <c r="D11" i="5"/>
  <c r="E11" i="5" s="1"/>
  <c r="D10" i="5"/>
  <c r="E10" i="5" s="1"/>
  <c r="D9" i="5"/>
  <c r="E9" i="5" s="1"/>
  <c r="D8" i="5"/>
  <c r="E8" i="5" s="1"/>
  <c r="D7" i="5"/>
  <c r="E7" i="5" s="1"/>
  <c r="D6" i="5"/>
  <c r="E6" i="5" s="1"/>
  <c r="D5" i="5"/>
  <c r="E5" i="5" s="1"/>
  <c r="J181" i="4" l="1"/>
  <c r="J180" i="4"/>
  <c r="I211" i="4"/>
  <c r="G212" i="4" s="1"/>
  <c r="I212" i="4" s="1"/>
  <c r="G213" i="4" s="1"/>
  <c r="I213" i="4" s="1"/>
  <c r="G214" i="4" s="1"/>
  <c r="I214" i="4" s="1"/>
  <c r="G215" i="4" s="1"/>
  <c r="I215" i="4" s="1"/>
  <c r="G216" i="4" s="1"/>
  <c r="I216" i="4" s="1"/>
  <c r="G217" i="4" s="1"/>
  <c r="I217" i="4" s="1"/>
  <c r="G218" i="4" s="1"/>
  <c r="I218" i="4" s="1"/>
  <c r="G219" i="4" s="1"/>
  <c r="I219" i="4" s="1"/>
  <c r="G220" i="4" s="1"/>
  <c r="I220" i="4" s="1"/>
  <c r="G221" i="4" s="1"/>
  <c r="I221" i="4" s="1"/>
  <c r="G222" i="4" s="1"/>
  <c r="I222" i="4" s="1"/>
  <c r="G223" i="4" s="1"/>
  <c r="I223" i="4" s="1"/>
  <c r="G224" i="4" s="1"/>
  <c r="I224" i="4" s="1"/>
  <c r="G225" i="4" s="1"/>
  <c r="I225" i="4" s="1"/>
  <c r="G226" i="4" s="1"/>
  <c r="I226" i="4" s="1"/>
  <c r="G227" i="4" s="1"/>
  <c r="I227" i="4" s="1"/>
  <c r="G228" i="4" s="1"/>
  <c r="I228" i="4" s="1"/>
  <c r="G229" i="4" s="1"/>
  <c r="I229" i="4" s="1"/>
  <c r="G230" i="4" s="1"/>
  <c r="I230" i="4" s="1"/>
  <c r="G231" i="4" s="1"/>
  <c r="I231" i="4" s="1"/>
  <c r="G232" i="4" s="1"/>
  <c r="I232" i="4" s="1"/>
  <c r="G233" i="4" s="1"/>
  <c r="I233" i="4" s="1"/>
  <c r="G234" i="4" s="1"/>
  <c r="I234" i="4" s="1"/>
  <c r="G235" i="4" s="1"/>
  <c r="I235" i="4" s="1"/>
  <c r="G236" i="4" s="1"/>
  <c r="I236" i="4" s="1"/>
  <c r="G237" i="4" s="1"/>
  <c r="I237" i="4" s="1"/>
  <c r="G238" i="4" s="1"/>
  <c r="I238" i="4" s="1"/>
  <c r="G239" i="4" s="1"/>
  <c r="I239" i="4" s="1"/>
  <c r="G240" i="4" s="1"/>
  <c r="I240" i="4" s="1"/>
  <c r="G241" i="4" s="1"/>
  <c r="I241" i="4" s="1"/>
  <c r="G184" i="4"/>
  <c r="I184" i="4" s="1"/>
  <c r="J183" i="4"/>
  <c r="J178" i="4"/>
  <c r="J216" i="4"/>
  <c r="J182" i="4"/>
  <c r="G152" i="4"/>
  <c r="I152" i="4" s="1"/>
  <c r="J151" i="4"/>
  <c r="J179" i="4"/>
  <c r="J220" i="4"/>
  <c r="H76" i="4"/>
  <c r="H6" i="4"/>
  <c r="H2" i="4"/>
  <c r="H42" i="4"/>
  <c r="H5" i="4"/>
  <c r="H80" i="4"/>
  <c r="H43" i="4"/>
  <c r="H78" i="4"/>
  <c r="H45" i="4"/>
  <c r="H41" i="4"/>
  <c r="H8" i="4"/>
  <c r="H4" i="4"/>
  <c r="H39" i="4"/>
  <c r="H77" i="4"/>
  <c r="H44" i="4"/>
  <c r="H40" i="4"/>
  <c r="H7" i="4"/>
  <c r="H3" i="4"/>
  <c r="H79" i="4"/>
  <c r="J224" i="4" l="1"/>
  <c r="J214" i="4"/>
  <c r="J236" i="4"/>
  <c r="J227" i="4"/>
  <c r="J228" i="4"/>
  <c r="J229" i="4"/>
  <c r="J240" i="4"/>
  <c r="I245" i="4"/>
  <c r="G242" i="4"/>
  <c r="I242" i="4" s="1"/>
  <c r="J211" i="4"/>
  <c r="J212" i="4"/>
  <c r="J230" i="4"/>
  <c r="J233" i="4"/>
  <c r="J217" i="4"/>
  <c r="J235" i="4"/>
  <c r="J215" i="4"/>
  <c r="J231" i="4"/>
  <c r="J238" i="4"/>
  <c r="J213" i="4"/>
  <c r="J234" i="4"/>
  <c r="J225" i="4"/>
  <c r="J222" i="4"/>
  <c r="J223" i="4"/>
  <c r="J232" i="4"/>
  <c r="J239" i="4"/>
  <c r="J241" i="4"/>
  <c r="J226" i="4"/>
  <c r="J219" i="4"/>
  <c r="J221" i="4"/>
  <c r="J218" i="4"/>
  <c r="J237" i="4"/>
  <c r="G185" i="4"/>
  <c r="I185" i="4" s="1"/>
  <c r="J184" i="4"/>
  <c r="G153" i="4"/>
  <c r="I153" i="4" s="1"/>
  <c r="J152" i="4"/>
  <c r="H109" i="4"/>
  <c r="H75" i="4"/>
  <c r="H38" i="4"/>
  <c r="I2" i="4"/>
  <c r="J242" i="4" l="1"/>
  <c r="G243" i="4"/>
  <c r="I243" i="4" s="1"/>
  <c r="J243" i="4" s="1"/>
  <c r="G246" i="4"/>
  <c r="I246" i="4" s="1"/>
  <c r="J245" i="4"/>
  <c r="G186" i="4"/>
  <c r="I186" i="4" s="1"/>
  <c r="J185" i="4"/>
  <c r="G154" i="4"/>
  <c r="I154" i="4" s="1"/>
  <c r="J153" i="4"/>
  <c r="G3" i="4"/>
  <c r="I3" i="4" s="1"/>
  <c r="J2" i="4"/>
  <c r="G247" i="4" l="1"/>
  <c r="I247" i="4" s="1"/>
  <c r="J246" i="4"/>
  <c r="G187" i="4"/>
  <c r="I187" i="4" s="1"/>
  <c r="J186" i="4"/>
  <c r="G155" i="4"/>
  <c r="I155" i="4" s="1"/>
  <c r="J154" i="4"/>
  <c r="G4" i="4"/>
  <c r="I4" i="4" s="1"/>
  <c r="J3" i="4"/>
  <c r="G248" i="4" l="1"/>
  <c r="I248" i="4" s="1"/>
  <c r="J247" i="4"/>
  <c r="G188" i="4"/>
  <c r="I188" i="4" s="1"/>
  <c r="J187" i="4"/>
  <c r="G156" i="4"/>
  <c r="I156" i="4" s="1"/>
  <c r="J155" i="4"/>
  <c r="G5" i="4"/>
  <c r="I5" i="4" s="1"/>
  <c r="J4" i="4"/>
  <c r="G249" i="4" l="1"/>
  <c r="I249" i="4" s="1"/>
  <c r="J248" i="4"/>
  <c r="G189" i="4"/>
  <c r="I189" i="4" s="1"/>
  <c r="J188" i="4"/>
  <c r="G157" i="4"/>
  <c r="I157" i="4" s="1"/>
  <c r="J156" i="4"/>
  <c r="G6" i="4"/>
  <c r="I6" i="4" s="1"/>
  <c r="J5" i="4"/>
  <c r="G250" i="4" l="1"/>
  <c r="I250" i="4" s="1"/>
  <c r="J249" i="4"/>
  <c r="G190" i="4"/>
  <c r="I190" i="4" s="1"/>
  <c r="J189" i="4"/>
  <c r="G158" i="4"/>
  <c r="I158" i="4" s="1"/>
  <c r="J157" i="4"/>
  <c r="G7" i="4"/>
  <c r="I7" i="4" s="1"/>
  <c r="J6" i="4"/>
  <c r="G251" i="4" l="1"/>
  <c r="I251" i="4" s="1"/>
  <c r="J250" i="4"/>
  <c r="G191" i="4"/>
  <c r="I191" i="4" s="1"/>
  <c r="J190" i="4"/>
  <c r="G159" i="4"/>
  <c r="I159" i="4" s="1"/>
  <c r="J158" i="4"/>
  <c r="G8" i="4"/>
  <c r="I8" i="4" s="1"/>
  <c r="G9" i="4" s="1"/>
  <c r="I9" i="4" s="1"/>
  <c r="J7" i="4"/>
  <c r="G252" i="4" l="1"/>
  <c r="I252" i="4" s="1"/>
  <c r="J251" i="4"/>
  <c r="G192" i="4"/>
  <c r="I192" i="4" s="1"/>
  <c r="J191" i="4"/>
  <c r="G160" i="4"/>
  <c r="I160" i="4" s="1"/>
  <c r="J159" i="4"/>
  <c r="G10" i="4"/>
  <c r="I10" i="4" s="1"/>
  <c r="J9" i="4"/>
  <c r="J8" i="4"/>
  <c r="G253" i="4" l="1"/>
  <c r="I253" i="4" s="1"/>
  <c r="J252" i="4"/>
  <c r="G193" i="4"/>
  <c r="I193" i="4" s="1"/>
  <c r="J192" i="4"/>
  <c r="G161" i="4"/>
  <c r="I161" i="4" s="1"/>
  <c r="J160" i="4"/>
  <c r="G11" i="4"/>
  <c r="I11" i="4" s="1"/>
  <c r="J10" i="4"/>
  <c r="I39" i="4"/>
  <c r="G254" i="4" l="1"/>
  <c r="I254" i="4" s="1"/>
  <c r="J253" i="4"/>
  <c r="G194" i="4"/>
  <c r="I194" i="4" s="1"/>
  <c r="J193" i="4"/>
  <c r="G162" i="4"/>
  <c r="I162" i="4" s="1"/>
  <c r="J161" i="4"/>
  <c r="G12" i="4"/>
  <c r="I12" i="4" s="1"/>
  <c r="J11" i="4"/>
  <c r="G40" i="4"/>
  <c r="I40" i="4" s="1"/>
  <c r="J39" i="4"/>
  <c r="G255" i="4" l="1"/>
  <c r="I255" i="4" s="1"/>
  <c r="J254" i="4"/>
  <c r="G195" i="4"/>
  <c r="I195" i="4" s="1"/>
  <c r="J194" i="4"/>
  <c r="G163" i="4"/>
  <c r="I163" i="4" s="1"/>
  <c r="J162" i="4"/>
  <c r="G13" i="4"/>
  <c r="I13" i="4" s="1"/>
  <c r="J12" i="4"/>
  <c r="G41" i="4"/>
  <c r="I41" i="4" s="1"/>
  <c r="J40" i="4"/>
  <c r="G256" i="4" l="1"/>
  <c r="I256" i="4" s="1"/>
  <c r="J255" i="4"/>
  <c r="G196" i="4"/>
  <c r="I196" i="4" s="1"/>
  <c r="J195" i="4"/>
  <c r="G164" i="4"/>
  <c r="I164" i="4" s="1"/>
  <c r="J163" i="4"/>
  <c r="G14" i="4"/>
  <c r="I14" i="4" s="1"/>
  <c r="J13" i="4"/>
  <c r="G42" i="4"/>
  <c r="I42" i="4" s="1"/>
  <c r="J41" i="4"/>
  <c r="G257" i="4" l="1"/>
  <c r="I257" i="4" s="1"/>
  <c r="J256" i="4"/>
  <c r="G197" i="4"/>
  <c r="I197" i="4" s="1"/>
  <c r="J196" i="4"/>
  <c r="G165" i="4"/>
  <c r="I165" i="4" s="1"/>
  <c r="J164" i="4"/>
  <c r="G15" i="4"/>
  <c r="I15" i="4" s="1"/>
  <c r="J14" i="4"/>
  <c r="G43" i="4"/>
  <c r="I43" i="4" s="1"/>
  <c r="J42" i="4"/>
  <c r="G258" i="4" l="1"/>
  <c r="I258" i="4" s="1"/>
  <c r="J257" i="4"/>
  <c r="G198" i="4"/>
  <c r="I198" i="4" s="1"/>
  <c r="J197" i="4"/>
  <c r="G166" i="4"/>
  <c r="I166" i="4" s="1"/>
  <c r="J165" i="4"/>
  <c r="G16" i="4"/>
  <c r="I16" i="4" s="1"/>
  <c r="J15" i="4"/>
  <c r="G44" i="4"/>
  <c r="I44" i="4" s="1"/>
  <c r="J43" i="4"/>
  <c r="G259" i="4" l="1"/>
  <c r="I259" i="4" s="1"/>
  <c r="J258" i="4"/>
  <c r="G199" i="4"/>
  <c r="I199" i="4" s="1"/>
  <c r="J198" i="4"/>
  <c r="G167" i="4"/>
  <c r="I167" i="4" s="1"/>
  <c r="J166" i="4"/>
  <c r="G17" i="4"/>
  <c r="I17" i="4" s="1"/>
  <c r="J16" i="4"/>
  <c r="G45" i="4"/>
  <c r="I45" i="4" s="1"/>
  <c r="G46" i="4" s="1"/>
  <c r="I46" i="4" s="1"/>
  <c r="J44" i="4"/>
  <c r="G260" i="4" l="1"/>
  <c r="I260" i="4" s="1"/>
  <c r="J259" i="4"/>
  <c r="G200" i="4"/>
  <c r="I200" i="4" s="1"/>
  <c r="J199" i="4"/>
  <c r="G168" i="4"/>
  <c r="I168" i="4" s="1"/>
  <c r="J167" i="4"/>
  <c r="G47" i="4"/>
  <c r="I47" i="4" s="1"/>
  <c r="J46" i="4"/>
  <c r="G18" i="4"/>
  <c r="I18" i="4" s="1"/>
  <c r="J17" i="4"/>
  <c r="J45" i="4"/>
  <c r="G261" i="4" l="1"/>
  <c r="I261" i="4" s="1"/>
  <c r="J260" i="4"/>
  <c r="G201" i="4"/>
  <c r="I201" i="4" s="1"/>
  <c r="J200" i="4"/>
  <c r="G169" i="4"/>
  <c r="I169" i="4" s="1"/>
  <c r="J168" i="4"/>
  <c r="G48" i="4"/>
  <c r="I48" i="4" s="1"/>
  <c r="J47" i="4"/>
  <c r="G19" i="4"/>
  <c r="I19" i="4" s="1"/>
  <c r="J18" i="4"/>
  <c r="I76" i="4"/>
  <c r="G262" i="4" l="1"/>
  <c r="I262" i="4" s="1"/>
  <c r="J261" i="4"/>
  <c r="G202" i="4"/>
  <c r="I202" i="4" s="1"/>
  <c r="J201" i="4"/>
  <c r="G170" i="4"/>
  <c r="I170" i="4" s="1"/>
  <c r="J169" i="4"/>
  <c r="G49" i="4"/>
  <c r="I49" i="4" s="1"/>
  <c r="J48" i="4"/>
  <c r="G20" i="4"/>
  <c r="I20" i="4" s="1"/>
  <c r="J19" i="4"/>
  <c r="G77" i="4"/>
  <c r="I77" i="4" s="1"/>
  <c r="J76" i="4"/>
  <c r="G263" i="4" l="1"/>
  <c r="I263" i="4" s="1"/>
  <c r="J262" i="4"/>
  <c r="G203" i="4"/>
  <c r="I203" i="4" s="1"/>
  <c r="J202" i="4"/>
  <c r="G171" i="4"/>
  <c r="I171" i="4" s="1"/>
  <c r="J170" i="4"/>
  <c r="G50" i="4"/>
  <c r="I50" i="4" s="1"/>
  <c r="J49" i="4"/>
  <c r="G21" i="4"/>
  <c r="I21" i="4" s="1"/>
  <c r="J20" i="4"/>
  <c r="G78" i="4"/>
  <c r="I78" i="4" s="1"/>
  <c r="J77" i="4"/>
  <c r="G264" i="4" l="1"/>
  <c r="I264" i="4" s="1"/>
  <c r="J263" i="4"/>
  <c r="G204" i="4"/>
  <c r="I204" i="4" s="1"/>
  <c r="J203" i="4"/>
  <c r="G172" i="4"/>
  <c r="I172" i="4" s="1"/>
  <c r="J171" i="4"/>
  <c r="G51" i="4"/>
  <c r="I51" i="4" s="1"/>
  <c r="J50" i="4"/>
  <c r="G22" i="4"/>
  <c r="I22" i="4" s="1"/>
  <c r="J21" i="4"/>
  <c r="G79" i="4"/>
  <c r="I79" i="4" s="1"/>
  <c r="J78" i="4"/>
  <c r="G265" i="4" l="1"/>
  <c r="I265" i="4" s="1"/>
  <c r="J264" i="4"/>
  <c r="G205" i="4"/>
  <c r="I205" i="4" s="1"/>
  <c r="J204" i="4"/>
  <c r="G173" i="4"/>
  <c r="I173" i="4" s="1"/>
  <c r="J172" i="4"/>
  <c r="G52" i="4"/>
  <c r="I52" i="4" s="1"/>
  <c r="J51" i="4"/>
  <c r="G23" i="4"/>
  <c r="I23" i="4" s="1"/>
  <c r="J22" i="4"/>
  <c r="G80" i="4"/>
  <c r="I80" i="4" s="1"/>
  <c r="J79" i="4"/>
  <c r="G266" i="4" l="1"/>
  <c r="I266" i="4" s="1"/>
  <c r="J265" i="4"/>
  <c r="G206" i="4"/>
  <c r="I206" i="4" s="1"/>
  <c r="J205" i="4"/>
  <c r="G174" i="4"/>
  <c r="I174" i="4" s="1"/>
  <c r="J173" i="4"/>
  <c r="G53" i="4"/>
  <c r="I53" i="4" s="1"/>
  <c r="J52" i="4"/>
  <c r="G24" i="4"/>
  <c r="I24" i="4" s="1"/>
  <c r="J23" i="4"/>
  <c r="J80" i="4"/>
  <c r="G81" i="4"/>
  <c r="I81" i="4" s="1"/>
  <c r="G267" i="4" l="1"/>
  <c r="I267" i="4" s="1"/>
  <c r="J266" i="4"/>
  <c r="G207" i="4"/>
  <c r="I207" i="4" s="1"/>
  <c r="J206" i="4"/>
  <c r="G175" i="4"/>
  <c r="I175" i="4" s="1"/>
  <c r="J174" i="4"/>
  <c r="G54" i="4"/>
  <c r="I54" i="4" s="1"/>
  <c r="J53" i="4"/>
  <c r="G25" i="4"/>
  <c r="I25" i="4" s="1"/>
  <c r="J24" i="4"/>
  <c r="G82" i="4"/>
  <c r="I82" i="4" s="1"/>
  <c r="G83" i="4" s="1"/>
  <c r="I83" i="4" s="1"/>
  <c r="J81" i="4"/>
  <c r="G268" i="4" l="1"/>
  <c r="I268" i="4" s="1"/>
  <c r="J267" i="4"/>
  <c r="G208" i="4"/>
  <c r="I208" i="4" s="1"/>
  <c r="J207" i="4"/>
  <c r="G176" i="4"/>
  <c r="I176" i="4" s="1"/>
  <c r="J176" i="4" s="1"/>
  <c r="J175" i="4"/>
  <c r="G84" i="4"/>
  <c r="I84" i="4" s="1"/>
  <c r="J83" i="4"/>
  <c r="G55" i="4"/>
  <c r="I55" i="4" s="1"/>
  <c r="J54" i="4"/>
  <c r="G26" i="4"/>
  <c r="I26" i="4" s="1"/>
  <c r="J25" i="4"/>
  <c r="I110" i="4"/>
  <c r="J82" i="4"/>
  <c r="G269" i="4" l="1"/>
  <c r="I269" i="4" s="1"/>
  <c r="J268" i="4"/>
  <c r="G209" i="4"/>
  <c r="I209" i="4" s="1"/>
  <c r="J209" i="4" s="1"/>
  <c r="J208" i="4"/>
  <c r="G85" i="4"/>
  <c r="I85" i="4" s="1"/>
  <c r="J84" i="4"/>
  <c r="G56" i="4"/>
  <c r="I56" i="4" s="1"/>
  <c r="J55" i="4"/>
  <c r="G27" i="4"/>
  <c r="I27" i="4" s="1"/>
  <c r="J26" i="4"/>
  <c r="G111" i="4"/>
  <c r="I111" i="4" s="1"/>
  <c r="J110" i="4"/>
  <c r="G270" i="4" l="1"/>
  <c r="I270" i="4" s="1"/>
  <c r="J269" i="4"/>
  <c r="G86" i="4"/>
  <c r="I86" i="4" s="1"/>
  <c r="J85" i="4"/>
  <c r="G57" i="4"/>
  <c r="I57" i="4" s="1"/>
  <c r="J56" i="4"/>
  <c r="G28" i="4"/>
  <c r="I28" i="4" s="1"/>
  <c r="J27" i="4"/>
  <c r="G112" i="4"/>
  <c r="I112" i="4" s="1"/>
  <c r="J111" i="4"/>
  <c r="G271" i="4" l="1"/>
  <c r="I271" i="4" s="1"/>
  <c r="J270" i="4"/>
  <c r="G87" i="4"/>
  <c r="I87" i="4" s="1"/>
  <c r="J86" i="4"/>
  <c r="G58" i="4"/>
  <c r="I58" i="4" s="1"/>
  <c r="J57" i="4"/>
  <c r="G29" i="4"/>
  <c r="I29" i="4" s="1"/>
  <c r="J28" i="4"/>
  <c r="G113" i="4"/>
  <c r="I113" i="4" s="1"/>
  <c r="J112" i="4"/>
  <c r="G272" i="4" l="1"/>
  <c r="I272" i="4" s="1"/>
  <c r="J271" i="4"/>
  <c r="G88" i="4"/>
  <c r="I88" i="4" s="1"/>
  <c r="J87" i="4"/>
  <c r="G59" i="4"/>
  <c r="I59" i="4" s="1"/>
  <c r="J58" i="4"/>
  <c r="G30" i="4"/>
  <c r="I30" i="4" s="1"/>
  <c r="J29" i="4"/>
  <c r="G114" i="4"/>
  <c r="I114" i="4" s="1"/>
  <c r="J113" i="4"/>
  <c r="G273" i="4" l="1"/>
  <c r="I273" i="4" s="1"/>
  <c r="J273" i="4" s="1"/>
  <c r="J272" i="4"/>
  <c r="G89" i="4"/>
  <c r="I89" i="4" s="1"/>
  <c r="J88" i="4"/>
  <c r="G60" i="4"/>
  <c r="I60" i="4" s="1"/>
  <c r="J59" i="4"/>
  <c r="G31" i="4"/>
  <c r="I31" i="4" s="1"/>
  <c r="J30" i="4"/>
  <c r="G115" i="4"/>
  <c r="I115" i="4" s="1"/>
  <c r="J114" i="4"/>
  <c r="G90" i="4" l="1"/>
  <c r="I90" i="4" s="1"/>
  <c r="J89" i="4"/>
  <c r="G61" i="4"/>
  <c r="I61" i="4" s="1"/>
  <c r="J60" i="4"/>
  <c r="G32" i="4"/>
  <c r="I32" i="4" s="1"/>
  <c r="J31" i="4"/>
  <c r="G116" i="4"/>
  <c r="I116" i="4" s="1"/>
  <c r="J115" i="4"/>
  <c r="G91" i="4" l="1"/>
  <c r="I91" i="4" s="1"/>
  <c r="J90" i="4"/>
  <c r="G62" i="4"/>
  <c r="I62" i="4" s="1"/>
  <c r="J61" i="4"/>
  <c r="G33" i="4"/>
  <c r="I33" i="4" s="1"/>
  <c r="J32" i="4"/>
  <c r="G117" i="4"/>
  <c r="I117" i="4" s="1"/>
  <c r="J116" i="4"/>
  <c r="J117" i="4" l="1"/>
  <c r="G118" i="4"/>
  <c r="I118" i="4" s="1"/>
  <c r="G92" i="4"/>
  <c r="I92" i="4" s="1"/>
  <c r="J91" i="4"/>
  <c r="G63" i="4"/>
  <c r="I63" i="4" s="1"/>
  <c r="J62" i="4"/>
  <c r="G34" i="4"/>
  <c r="I34" i="4" s="1"/>
  <c r="J33" i="4"/>
  <c r="G119" i="4" l="1"/>
  <c r="I119" i="4" s="1"/>
  <c r="J118" i="4"/>
  <c r="G93" i="4"/>
  <c r="I93" i="4" s="1"/>
  <c r="J92" i="4"/>
  <c r="G64" i="4"/>
  <c r="I64" i="4" s="1"/>
  <c r="J63" i="4"/>
  <c r="G35" i="4"/>
  <c r="I35" i="4" s="1"/>
  <c r="J34" i="4"/>
  <c r="G120" i="4" l="1"/>
  <c r="I120" i="4" s="1"/>
  <c r="J119" i="4"/>
  <c r="G94" i="4"/>
  <c r="I94" i="4" s="1"/>
  <c r="J93" i="4"/>
  <c r="G65" i="4"/>
  <c r="I65" i="4" s="1"/>
  <c r="J64" i="4"/>
  <c r="G36" i="4"/>
  <c r="I36" i="4" s="1"/>
  <c r="J35" i="4"/>
  <c r="G121" i="4" l="1"/>
  <c r="I121" i="4" s="1"/>
  <c r="J120" i="4"/>
  <c r="G95" i="4"/>
  <c r="I95" i="4" s="1"/>
  <c r="J94" i="4"/>
  <c r="G66" i="4"/>
  <c r="I66" i="4" s="1"/>
  <c r="J65" i="4"/>
  <c r="G37" i="4"/>
  <c r="I37" i="4" s="1"/>
  <c r="J37" i="4" s="1"/>
  <c r="J36" i="4"/>
  <c r="G122" i="4" l="1"/>
  <c r="I122" i="4" s="1"/>
  <c r="J121" i="4"/>
  <c r="G96" i="4"/>
  <c r="I96" i="4" s="1"/>
  <c r="J95" i="4"/>
  <c r="G67" i="4"/>
  <c r="I67" i="4" s="1"/>
  <c r="J66" i="4"/>
  <c r="G123" i="4" l="1"/>
  <c r="I123" i="4" s="1"/>
  <c r="J122" i="4"/>
  <c r="G97" i="4"/>
  <c r="I97" i="4" s="1"/>
  <c r="J96" i="4"/>
  <c r="G68" i="4"/>
  <c r="I68" i="4" s="1"/>
  <c r="J67" i="4"/>
  <c r="G124" i="4" l="1"/>
  <c r="I124" i="4" s="1"/>
  <c r="J123" i="4"/>
  <c r="G98" i="4"/>
  <c r="I98" i="4" s="1"/>
  <c r="J97" i="4"/>
  <c r="G69" i="4"/>
  <c r="I69" i="4" s="1"/>
  <c r="J68" i="4"/>
  <c r="G125" i="4" l="1"/>
  <c r="I125" i="4" s="1"/>
  <c r="J124" i="4"/>
  <c r="G99" i="4"/>
  <c r="I99" i="4" s="1"/>
  <c r="J98" i="4"/>
  <c r="G70" i="4"/>
  <c r="I70" i="4" s="1"/>
  <c r="J69" i="4"/>
  <c r="G126" i="4" l="1"/>
  <c r="I126" i="4" s="1"/>
  <c r="J125" i="4"/>
  <c r="G100" i="4"/>
  <c r="I100" i="4" s="1"/>
  <c r="J99" i="4"/>
  <c r="G71" i="4"/>
  <c r="I71" i="4" s="1"/>
  <c r="J70" i="4"/>
  <c r="G127" i="4" l="1"/>
  <c r="I127" i="4" s="1"/>
  <c r="J126" i="4"/>
  <c r="G101" i="4"/>
  <c r="I101" i="4" s="1"/>
  <c r="J100" i="4"/>
  <c r="G72" i="4"/>
  <c r="I72" i="4" s="1"/>
  <c r="J71" i="4"/>
  <c r="G128" i="4" l="1"/>
  <c r="I128" i="4" s="1"/>
  <c r="J127" i="4"/>
  <c r="G102" i="4"/>
  <c r="I102" i="4" s="1"/>
  <c r="J101" i="4"/>
  <c r="G73" i="4"/>
  <c r="I73" i="4" s="1"/>
  <c r="J72" i="4"/>
  <c r="G129" i="4" l="1"/>
  <c r="I129" i="4" s="1"/>
  <c r="J128" i="4"/>
  <c r="G103" i="4"/>
  <c r="I103" i="4" s="1"/>
  <c r="J102" i="4"/>
  <c r="G74" i="4"/>
  <c r="I74" i="4" s="1"/>
  <c r="J74" i="4" s="1"/>
  <c r="J73" i="4"/>
  <c r="G130" i="4" l="1"/>
  <c r="I130" i="4" s="1"/>
  <c r="J129" i="4"/>
  <c r="G104" i="4"/>
  <c r="I104" i="4" s="1"/>
  <c r="J103" i="4"/>
  <c r="G131" i="4" l="1"/>
  <c r="I131" i="4" s="1"/>
  <c r="J130" i="4"/>
  <c r="G105" i="4"/>
  <c r="I105" i="4" s="1"/>
  <c r="J104" i="4"/>
  <c r="G132" i="4" l="1"/>
  <c r="I132" i="4" s="1"/>
  <c r="J131" i="4"/>
  <c r="G106" i="4"/>
  <c r="I106" i="4" s="1"/>
  <c r="J105" i="4"/>
  <c r="G133" i="4" l="1"/>
  <c r="I133" i="4" s="1"/>
  <c r="J132" i="4"/>
  <c r="G107" i="4"/>
  <c r="I107" i="4" s="1"/>
  <c r="J106" i="4"/>
  <c r="G134" i="4" l="1"/>
  <c r="I134" i="4" s="1"/>
  <c r="J133" i="4"/>
  <c r="G108" i="4"/>
  <c r="I108" i="4" s="1"/>
  <c r="J108" i="4" s="1"/>
  <c r="J107" i="4"/>
  <c r="G135" i="4" l="1"/>
  <c r="I135" i="4" s="1"/>
  <c r="J134" i="4"/>
  <c r="G136" i="4" l="1"/>
  <c r="I136" i="4" s="1"/>
  <c r="J135" i="4"/>
  <c r="G137" i="4" l="1"/>
  <c r="I137" i="4" s="1"/>
  <c r="J136" i="4"/>
  <c r="G138" i="4" l="1"/>
  <c r="I138" i="4" s="1"/>
  <c r="J137" i="4"/>
  <c r="G139" i="4" l="1"/>
  <c r="I139" i="4" s="1"/>
  <c r="J138" i="4"/>
  <c r="G140" i="4" l="1"/>
  <c r="I140" i="4" s="1"/>
  <c r="J139" i="4"/>
  <c r="G141" i="4" l="1"/>
  <c r="I141" i="4" s="1"/>
  <c r="J140" i="4"/>
  <c r="G142" i="4" l="1"/>
  <c r="I142" i="4" s="1"/>
  <c r="J141" i="4"/>
  <c r="G143" i="4" l="1"/>
  <c r="I143" i="4" s="1"/>
  <c r="J143" i="4" s="1"/>
  <c r="J142" i="4"/>
</calcChain>
</file>

<file path=xl/sharedStrings.xml><?xml version="1.0" encoding="utf-8"?>
<sst xmlns="http://schemas.openxmlformats.org/spreadsheetml/2006/main" count="297" uniqueCount="59">
  <si>
    <t>Удельное сопротивление (ρ), Ом*мм2/м</t>
  </si>
  <si>
    <t>Сечение (S), мм2</t>
  </si>
  <si>
    <t>Сопротивление 1м провода (Rп), Ом</t>
  </si>
  <si>
    <t>Сопротивление 1м кабеля (Rк), Ом</t>
  </si>
  <si>
    <t>Участок 1</t>
  </si>
  <si>
    <t>Участок 2</t>
  </si>
  <si>
    <t>Участок 3</t>
  </si>
  <si>
    <t>Участок 4</t>
  </si>
  <si>
    <t>Участок 5</t>
  </si>
  <si>
    <t>Длина участка, м</t>
  </si>
  <si>
    <t>R участка, Ом</t>
  </si>
  <si>
    <t>U на выходе</t>
  </si>
  <si>
    <t>U на входе</t>
  </si>
  <si>
    <t>Сечение кабеля на участке, мм2</t>
  </si>
  <si>
    <t>I одного извещателя, мА</t>
  </si>
  <si>
    <t>I участка, А</t>
  </si>
  <si>
    <t>Участок 6</t>
  </si>
  <si>
    <t>Участок 7</t>
  </si>
  <si>
    <t>Участок 8</t>
  </si>
  <si>
    <t>Участок 9</t>
  </si>
  <si>
    <t>Участок 10</t>
  </si>
  <si>
    <t>Участок 11</t>
  </si>
  <si>
    <t>Участок 12</t>
  </si>
  <si>
    <t>Участок 13</t>
  </si>
  <si>
    <t>Участок 14</t>
  </si>
  <si>
    <t>Участок 15</t>
  </si>
  <si>
    <t>Участок 16</t>
  </si>
  <si>
    <t>Участок 17</t>
  </si>
  <si>
    <t>Участок 18</t>
  </si>
  <si>
    <t>Участок 19</t>
  </si>
  <si>
    <t>Участок 20</t>
  </si>
  <si>
    <t>Участок 21</t>
  </si>
  <si>
    <t>Датчиков на участке, шт</t>
  </si>
  <si>
    <r>
      <rPr>
        <sz val="9"/>
        <color theme="1"/>
        <rFont val="Calibri"/>
        <family val="2"/>
        <charset val="204"/>
      </rPr>
      <t>Δ</t>
    </r>
    <r>
      <rPr>
        <sz val="11"/>
        <color theme="1"/>
        <rFont val="Calibri"/>
        <family val="2"/>
        <charset val="204"/>
      </rPr>
      <t>U от начального</t>
    </r>
  </si>
  <si>
    <r>
      <rPr>
        <sz val="9"/>
        <color theme="1"/>
        <rFont val="Calibri"/>
        <family val="2"/>
        <charset val="204"/>
        <scheme val="minor"/>
      </rPr>
      <t>Δ</t>
    </r>
    <r>
      <rPr>
        <sz val="11"/>
        <color theme="1"/>
        <rFont val="Calibri"/>
        <family val="2"/>
        <charset val="204"/>
        <scheme val="minor"/>
      </rPr>
      <t>U на участке</t>
    </r>
  </si>
  <si>
    <t>всего:</t>
  </si>
  <si>
    <t>Участок 22</t>
  </si>
  <si>
    <t>Участок 23</t>
  </si>
  <si>
    <t>Участок 24</t>
  </si>
  <si>
    <t>Участок 25</t>
  </si>
  <si>
    <t>Участок 26</t>
  </si>
  <si>
    <t>Участок 27</t>
  </si>
  <si>
    <t>Участок 28</t>
  </si>
  <si>
    <t>Участок 29</t>
  </si>
  <si>
    <t>Участок 30</t>
  </si>
  <si>
    <t>Участок 31</t>
  </si>
  <si>
    <t>мкп2.5</t>
  </si>
  <si>
    <t>мкп2.6</t>
  </si>
  <si>
    <t>мкп2.1</t>
  </si>
  <si>
    <t>мкп2.2</t>
  </si>
  <si>
    <t>мкп2.3</t>
  </si>
  <si>
    <t>мкп2.4</t>
  </si>
  <si>
    <t>са2.7</t>
  </si>
  <si>
    <t>са2.8</t>
  </si>
  <si>
    <t>Участок 32</t>
  </si>
  <si>
    <t>Участок 33</t>
  </si>
  <si>
    <t>Участок 34</t>
  </si>
  <si>
    <t>Участок 35</t>
  </si>
  <si>
    <t>Участок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</si>
</sst>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3"/>
  <sheetViews>
    <sheetView tabSelected="1" zoomScaleNormal="100" workbookViewId="0">
      <pane ySplit="1" topLeftCell="A258" activePane="bottomLeft" state="frozenSplit"/>
      <selection pane="bottomLeft" activeCell="H277" sqref="H277"/>
    </sheetView>
  </sheetViews>
  <sheetFormatPr defaultRowHeight="15" x14ac:dyDescent="0.25"/>
  <cols>
    <col min="1" max="1" width="11" style="2" customWidth="1"/>
    <col min="2" max="4" width="9.140625" style="2"/>
    <col min="5" max="5" width="12.42578125" style="2" bestFit="1" customWidth="1"/>
    <col min="6" max="6" width="9.140625" style="2"/>
    <col min="7" max="7" width="12.140625" style="2" customWidth="1"/>
    <col min="8" max="8" width="13.7109375" style="2" customWidth="1"/>
    <col min="9" max="9" width="13.140625" style="2" customWidth="1"/>
    <col min="10" max="10" width="11.5703125" style="2" customWidth="1"/>
    <col min="11" max="16384" width="9.140625" style="2"/>
  </cols>
  <sheetData>
    <row r="1" spans="1:11" ht="75" x14ac:dyDescent="0.25">
      <c r="A1" s="3"/>
      <c r="B1" s="3" t="s">
        <v>32</v>
      </c>
      <c r="C1" s="3" t="s">
        <v>13</v>
      </c>
      <c r="D1" s="3" t="s">
        <v>9</v>
      </c>
      <c r="E1" s="3" t="s">
        <v>10</v>
      </c>
      <c r="F1" s="3" t="s">
        <v>15</v>
      </c>
      <c r="G1" s="3" t="s">
        <v>12</v>
      </c>
      <c r="H1" s="3" t="s">
        <v>34</v>
      </c>
      <c r="I1" s="3" t="s">
        <v>11</v>
      </c>
      <c r="J1" s="4" t="s">
        <v>33</v>
      </c>
    </row>
    <row r="2" spans="1:11" x14ac:dyDescent="0.25">
      <c r="A2" s="5" t="s">
        <v>4</v>
      </c>
      <c r="B2" s="5">
        <v>210</v>
      </c>
      <c r="C2" s="5">
        <v>0.75</v>
      </c>
      <c r="D2" s="5">
        <v>3.94</v>
      </c>
      <c r="E2" s="5">
        <f>VLOOKUP(C2,'Табличные значения'!$C$2:$E$11,3)*D2</f>
        <v>0.18386666666666668</v>
      </c>
      <c r="F2" s="5">
        <f>'Табличные значения'!$A$2*B2/1000</f>
        <v>0.42</v>
      </c>
      <c r="G2" s="5">
        <v>24</v>
      </c>
      <c r="H2" s="5">
        <f>E2*F2</f>
        <v>7.7224000000000001E-2</v>
      </c>
      <c r="I2" s="3">
        <f>G2-F2*E2</f>
        <v>23.922775999999999</v>
      </c>
      <c r="J2" s="3">
        <f>$G$2-I2</f>
        <v>7.722400000000107E-2</v>
      </c>
      <c r="K2" s="2" t="s">
        <v>48</v>
      </c>
    </row>
    <row r="3" spans="1:11" x14ac:dyDescent="0.25">
      <c r="A3" s="5" t="s">
        <v>5</v>
      </c>
      <c r="B3" s="5">
        <v>180</v>
      </c>
      <c r="C3" s="5">
        <v>0.75</v>
      </c>
      <c r="D3" s="5">
        <v>2.86</v>
      </c>
      <c r="E3" s="5">
        <f>VLOOKUP(C3,'Табличные значения'!$C$2:$E$11,3)*D3</f>
        <v>0.13346666666666668</v>
      </c>
      <c r="F3" s="5">
        <f>'Табличные значения'!$A$2*B3/1000</f>
        <v>0.36</v>
      </c>
      <c r="G3" s="5">
        <f t="shared" ref="G3:G228" si="0">I2</f>
        <v>23.922775999999999</v>
      </c>
      <c r="H3" s="5">
        <f t="shared" ref="H3:H228" si="1">E3*F3</f>
        <v>4.8048E-2</v>
      </c>
      <c r="I3" s="3">
        <f t="shared" ref="I3:I6" si="2">G3-F3*E3</f>
        <v>23.874727999999998</v>
      </c>
      <c r="J3" s="3">
        <f t="shared" ref="J3:J228" si="3">$G$2-I3</f>
        <v>0.12527200000000249</v>
      </c>
    </row>
    <row r="4" spans="1:11" x14ac:dyDescent="0.25">
      <c r="A4" s="5" t="s">
        <v>6</v>
      </c>
      <c r="B4" s="5">
        <v>150</v>
      </c>
      <c r="C4" s="5">
        <v>0.75</v>
      </c>
      <c r="D4" s="5">
        <v>2.7</v>
      </c>
      <c r="E4" s="5">
        <f>VLOOKUP(C4,'Табличные значения'!$C$2:$E$11,3)*D4</f>
        <v>0.126</v>
      </c>
      <c r="F4" s="5">
        <f>'Табличные значения'!$A$2*B4/1000</f>
        <v>0.3</v>
      </c>
      <c r="G4" s="5">
        <f t="shared" si="0"/>
        <v>23.874727999999998</v>
      </c>
      <c r="H4" s="5">
        <f t="shared" si="1"/>
        <v>3.78E-2</v>
      </c>
      <c r="I4" s="3">
        <f t="shared" si="2"/>
        <v>23.836927999999997</v>
      </c>
      <c r="J4" s="3">
        <f t="shared" si="3"/>
        <v>0.16307200000000321</v>
      </c>
    </row>
    <row r="5" spans="1:11" x14ac:dyDescent="0.25">
      <c r="A5" s="5" t="s">
        <v>7</v>
      </c>
      <c r="B5" s="5">
        <v>120</v>
      </c>
      <c r="C5" s="5">
        <v>0.75</v>
      </c>
      <c r="D5" s="5">
        <v>2.91</v>
      </c>
      <c r="E5" s="5">
        <f>VLOOKUP(C5,'Табличные значения'!$C$2:$E$11,3)*D5</f>
        <v>0.1358</v>
      </c>
      <c r="F5" s="5">
        <f>'Табличные значения'!$A$2*B5/1000</f>
        <v>0.24</v>
      </c>
      <c r="G5" s="5">
        <f t="shared" si="0"/>
        <v>23.836927999999997</v>
      </c>
      <c r="H5" s="5">
        <f t="shared" si="1"/>
        <v>3.2592000000000003E-2</v>
      </c>
      <c r="I5" s="3">
        <f t="shared" si="2"/>
        <v>23.804335999999996</v>
      </c>
      <c r="J5" s="3">
        <f t="shared" si="3"/>
        <v>0.19566400000000428</v>
      </c>
    </row>
    <row r="6" spans="1:11" x14ac:dyDescent="0.25">
      <c r="A6" s="5" t="s">
        <v>8</v>
      </c>
      <c r="B6" s="5">
        <v>90</v>
      </c>
      <c r="C6" s="5">
        <v>0.75</v>
      </c>
      <c r="D6" s="5">
        <v>2.7</v>
      </c>
      <c r="E6" s="5">
        <f>VLOOKUP(C6,'Табличные значения'!$C$2:$E$11,3)*D6</f>
        <v>0.126</v>
      </c>
      <c r="F6" s="5">
        <f>'Табличные значения'!$A$2*B6/1000</f>
        <v>0.18</v>
      </c>
      <c r="G6" s="5">
        <f t="shared" si="0"/>
        <v>23.804335999999996</v>
      </c>
      <c r="H6" s="5">
        <f t="shared" si="1"/>
        <v>2.2679999999999999E-2</v>
      </c>
      <c r="I6" s="3">
        <f t="shared" si="2"/>
        <v>23.781655999999995</v>
      </c>
      <c r="J6" s="3">
        <f t="shared" si="3"/>
        <v>0.21834400000000542</v>
      </c>
    </row>
    <row r="7" spans="1:11" x14ac:dyDescent="0.25">
      <c r="A7" s="5" t="s">
        <v>16</v>
      </c>
      <c r="B7" s="5">
        <v>60</v>
      </c>
      <c r="C7" s="5">
        <v>0.75</v>
      </c>
      <c r="D7" s="5">
        <v>3.57</v>
      </c>
      <c r="E7" s="5">
        <f>VLOOKUP(C7,'Табличные значения'!$C$2:$E$11,3)*D7</f>
        <v>0.1666</v>
      </c>
      <c r="F7" s="5">
        <f>'Табличные значения'!$A$2*B7/1000</f>
        <v>0.12</v>
      </c>
      <c r="G7" s="5">
        <f t="shared" si="0"/>
        <v>23.781655999999995</v>
      </c>
      <c r="H7" s="5">
        <f t="shared" si="1"/>
        <v>1.9991999999999999E-2</v>
      </c>
      <c r="I7" s="3">
        <f t="shared" ref="I7:I78" si="4">G7-F7*E7</f>
        <v>23.761663999999996</v>
      </c>
      <c r="J7" s="3">
        <f t="shared" si="3"/>
        <v>0.23833600000000388</v>
      </c>
    </row>
    <row r="8" spans="1:11" x14ac:dyDescent="0.25">
      <c r="A8" s="5" t="s">
        <v>17</v>
      </c>
      <c r="B8" s="5">
        <v>30</v>
      </c>
      <c r="C8" s="5">
        <v>0.75</v>
      </c>
      <c r="D8" s="5">
        <v>4.2300000000000004</v>
      </c>
      <c r="E8" s="5">
        <f>VLOOKUP(C8,'Табличные значения'!$C$2:$E$11,3)*D8</f>
        <v>0.19740000000000002</v>
      </c>
      <c r="F8" s="5">
        <f>'Табличные значения'!$A$2*B8/1000</f>
        <v>0.06</v>
      </c>
      <c r="G8" s="5">
        <f>I7</f>
        <v>23.761663999999996</v>
      </c>
      <c r="H8" s="5">
        <f t="shared" si="1"/>
        <v>1.1844E-2</v>
      </c>
      <c r="I8" s="3">
        <f t="shared" si="4"/>
        <v>23.749819999999996</v>
      </c>
      <c r="J8" s="3">
        <f t="shared" si="3"/>
        <v>0.25018000000000384</v>
      </c>
    </row>
    <row r="9" spans="1:11" x14ac:dyDescent="0.25">
      <c r="A9" s="5" t="s">
        <v>18</v>
      </c>
      <c r="B9" s="5">
        <v>29</v>
      </c>
      <c r="C9" s="5">
        <v>0.75</v>
      </c>
      <c r="D9" s="5">
        <v>2</v>
      </c>
      <c r="E9" s="5">
        <f>VLOOKUP(C9,'Табличные значения'!$C$2:$E$11,3)*D9</f>
        <v>9.3333333333333338E-2</v>
      </c>
      <c r="F9" s="5">
        <f>'Табличные значения'!$A$2*B9/1000</f>
        <v>5.8000000000000003E-2</v>
      </c>
      <c r="G9" s="5">
        <f t="shared" ref="G9:G37" si="5">I8</f>
        <v>23.749819999999996</v>
      </c>
      <c r="H9" s="5">
        <f t="shared" si="1"/>
        <v>5.4133333333333342E-3</v>
      </c>
      <c r="I9" s="3">
        <f t="shared" si="4"/>
        <v>23.744406666666663</v>
      </c>
      <c r="J9" s="3">
        <f t="shared" si="3"/>
        <v>0.25559333333333711</v>
      </c>
    </row>
    <row r="10" spans="1:11" x14ac:dyDescent="0.25">
      <c r="A10" s="5" t="s">
        <v>19</v>
      </c>
      <c r="B10" s="5">
        <v>28</v>
      </c>
      <c r="C10" s="5">
        <v>0.75</v>
      </c>
      <c r="D10" s="5">
        <v>2</v>
      </c>
      <c r="E10" s="5">
        <f>VLOOKUP(C10,'Табличные значения'!$C$2:$E$11,3)*D10</f>
        <v>9.3333333333333338E-2</v>
      </c>
      <c r="F10" s="5">
        <f>'Табличные значения'!$A$2*B10/1000</f>
        <v>5.6000000000000001E-2</v>
      </c>
      <c r="G10" s="5">
        <f t="shared" si="5"/>
        <v>23.744406666666663</v>
      </c>
      <c r="H10" s="5">
        <f t="shared" si="1"/>
        <v>5.2266666666666668E-3</v>
      </c>
      <c r="I10" s="3">
        <f t="shared" si="4"/>
        <v>23.739179999999998</v>
      </c>
      <c r="J10" s="3">
        <f t="shared" si="3"/>
        <v>0.26082000000000249</v>
      </c>
    </row>
    <row r="11" spans="1:11" x14ac:dyDescent="0.25">
      <c r="A11" s="5" t="s">
        <v>20</v>
      </c>
      <c r="B11" s="5">
        <v>27</v>
      </c>
      <c r="C11" s="5">
        <v>0.75</v>
      </c>
      <c r="D11" s="5">
        <v>2</v>
      </c>
      <c r="E11" s="5">
        <f>VLOOKUP(C11,'Табличные значения'!$C$2:$E$11,3)*D11</f>
        <v>9.3333333333333338E-2</v>
      </c>
      <c r="F11" s="5">
        <f>'Табличные значения'!$A$2*B11/1000</f>
        <v>5.3999999999999999E-2</v>
      </c>
      <c r="G11" s="5">
        <f t="shared" si="5"/>
        <v>23.739179999999998</v>
      </c>
      <c r="H11" s="5">
        <f t="shared" si="1"/>
        <v>5.0400000000000002E-3</v>
      </c>
      <c r="I11" s="3">
        <f t="shared" si="4"/>
        <v>23.734139999999996</v>
      </c>
      <c r="J11" s="3">
        <f t="shared" si="3"/>
        <v>0.26586000000000354</v>
      </c>
    </row>
    <row r="12" spans="1:11" x14ac:dyDescent="0.25">
      <c r="A12" s="5" t="s">
        <v>21</v>
      </c>
      <c r="B12" s="5">
        <v>26</v>
      </c>
      <c r="C12" s="5">
        <v>0.75</v>
      </c>
      <c r="D12" s="5">
        <v>2</v>
      </c>
      <c r="E12" s="5">
        <f>VLOOKUP(C12,'Табличные значения'!$C$2:$E$11,3)*D12</f>
        <v>9.3333333333333338E-2</v>
      </c>
      <c r="F12" s="5">
        <f>'Табличные значения'!$A$2*B12/1000</f>
        <v>5.1999999999999998E-2</v>
      </c>
      <c r="G12" s="5">
        <f t="shared" si="5"/>
        <v>23.734139999999996</v>
      </c>
      <c r="H12" s="5">
        <f t="shared" si="1"/>
        <v>4.8533333333333336E-3</v>
      </c>
      <c r="I12" s="3">
        <f t="shared" si="4"/>
        <v>23.729286666666663</v>
      </c>
      <c r="J12" s="3">
        <f t="shared" si="3"/>
        <v>0.27071333333333669</v>
      </c>
    </row>
    <row r="13" spans="1:11" x14ac:dyDescent="0.25">
      <c r="A13" s="5" t="s">
        <v>22</v>
      </c>
      <c r="B13" s="5">
        <v>25</v>
      </c>
      <c r="C13" s="5">
        <v>0.75</v>
      </c>
      <c r="D13" s="5">
        <v>2</v>
      </c>
      <c r="E13" s="5">
        <f>VLOOKUP(C13,'Табличные значения'!$C$2:$E$11,3)*D13</f>
        <v>9.3333333333333338E-2</v>
      </c>
      <c r="F13" s="5">
        <f>'Табличные значения'!$A$2*B13/1000</f>
        <v>0.05</v>
      </c>
      <c r="G13" s="5">
        <f t="shared" si="5"/>
        <v>23.729286666666663</v>
      </c>
      <c r="H13" s="5">
        <f t="shared" si="1"/>
        <v>4.6666666666666671E-3</v>
      </c>
      <c r="I13" s="3">
        <f t="shared" si="4"/>
        <v>23.724619999999998</v>
      </c>
      <c r="J13" s="3">
        <f t="shared" si="3"/>
        <v>0.27538000000000196</v>
      </c>
    </row>
    <row r="14" spans="1:11" x14ac:dyDescent="0.25">
      <c r="A14" s="5" t="s">
        <v>23</v>
      </c>
      <c r="B14" s="5">
        <v>24</v>
      </c>
      <c r="C14" s="5">
        <v>0.75</v>
      </c>
      <c r="D14" s="5">
        <v>2</v>
      </c>
      <c r="E14" s="5">
        <f>VLOOKUP(C14,'Табличные значения'!$C$2:$E$11,3)*D14</f>
        <v>9.3333333333333338E-2</v>
      </c>
      <c r="F14" s="5">
        <f>'Табличные значения'!$A$2*B14/1000</f>
        <v>4.8000000000000001E-2</v>
      </c>
      <c r="G14" s="5">
        <f t="shared" si="5"/>
        <v>23.724619999999998</v>
      </c>
      <c r="H14" s="5">
        <f t="shared" si="1"/>
        <v>4.4800000000000005E-3</v>
      </c>
      <c r="I14" s="3">
        <f t="shared" si="4"/>
        <v>23.720139999999997</v>
      </c>
      <c r="J14" s="3">
        <f t="shared" si="3"/>
        <v>0.27986000000000288</v>
      </c>
    </row>
    <row r="15" spans="1:11" x14ac:dyDescent="0.25">
      <c r="A15" s="5" t="s">
        <v>24</v>
      </c>
      <c r="B15" s="5">
        <v>23</v>
      </c>
      <c r="C15" s="5">
        <v>0.75</v>
      </c>
      <c r="D15" s="5">
        <v>2</v>
      </c>
      <c r="E15" s="5">
        <f>VLOOKUP(C15,'Табличные значения'!$C$2:$E$11,3)*D15</f>
        <v>9.3333333333333338E-2</v>
      </c>
      <c r="F15" s="5">
        <f>'Табличные значения'!$A$2*B15/1000</f>
        <v>4.5999999999999999E-2</v>
      </c>
      <c r="G15" s="5">
        <f t="shared" si="5"/>
        <v>23.720139999999997</v>
      </c>
      <c r="H15" s="5">
        <f t="shared" si="1"/>
        <v>4.293333333333333E-3</v>
      </c>
      <c r="I15" s="3">
        <f t="shared" si="4"/>
        <v>23.715846666666664</v>
      </c>
      <c r="J15" s="3">
        <f t="shared" si="3"/>
        <v>0.28415333333333592</v>
      </c>
    </row>
    <row r="16" spans="1:11" x14ac:dyDescent="0.25">
      <c r="A16" s="5" t="s">
        <v>25</v>
      </c>
      <c r="B16" s="5">
        <v>22</v>
      </c>
      <c r="C16" s="5">
        <v>0.75</v>
      </c>
      <c r="D16" s="5">
        <v>2</v>
      </c>
      <c r="E16" s="5">
        <f>VLOOKUP(C16,'Табличные значения'!$C$2:$E$11,3)*D16</f>
        <v>9.3333333333333338E-2</v>
      </c>
      <c r="F16" s="5">
        <f>'Табличные значения'!$A$2*B16/1000</f>
        <v>4.3999999999999997E-2</v>
      </c>
      <c r="G16" s="5">
        <f t="shared" si="5"/>
        <v>23.715846666666664</v>
      </c>
      <c r="H16" s="5">
        <f t="shared" si="1"/>
        <v>4.1066666666666665E-3</v>
      </c>
      <c r="I16" s="3">
        <f t="shared" si="4"/>
        <v>23.711739999999999</v>
      </c>
      <c r="J16" s="3">
        <f t="shared" si="3"/>
        <v>0.28826000000000107</v>
      </c>
    </row>
    <row r="17" spans="1:10" x14ac:dyDescent="0.25">
      <c r="A17" s="5" t="s">
        <v>26</v>
      </c>
      <c r="B17" s="5">
        <v>21</v>
      </c>
      <c r="C17" s="5">
        <v>0.75</v>
      </c>
      <c r="D17" s="5">
        <v>2</v>
      </c>
      <c r="E17" s="5">
        <f>VLOOKUP(C17,'Табличные значения'!$C$2:$E$11,3)*D17</f>
        <v>9.3333333333333338E-2</v>
      </c>
      <c r="F17" s="5">
        <f>'Табличные значения'!$A$2*B17/1000</f>
        <v>4.2000000000000003E-2</v>
      </c>
      <c r="G17" s="5">
        <f t="shared" si="5"/>
        <v>23.711739999999999</v>
      </c>
      <c r="H17" s="5">
        <f t="shared" si="1"/>
        <v>3.9200000000000007E-3</v>
      </c>
      <c r="I17" s="3">
        <f t="shared" si="4"/>
        <v>23.707819999999998</v>
      </c>
      <c r="J17" s="3">
        <f t="shared" si="3"/>
        <v>0.29218000000000188</v>
      </c>
    </row>
    <row r="18" spans="1:10" x14ac:dyDescent="0.25">
      <c r="A18" s="5" t="s">
        <v>27</v>
      </c>
      <c r="B18" s="5">
        <v>20</v>
      </c>
      <c r="C18" s="5">
        <v>0.75</v>
      </c>
      <c r="D18" s="5">
        <v>2</v>
      </c>
      <c r="E18" s="5">
        <f>VLOOKUP(C18,'Табличные значения'!$C$2:$E$11,3)*D18</f>
        <v>9.3333333333333338E-2</v>
      </c>
      <c r="F18" s="5">
        <f>'Табличные значения'!$A$2*B18/1000</f>
        <v>0.04</v>
      </c>
      <c r="G18" s="5">
        <f t="shared" si="5"/>
        <v>23.707819999999998</v>
      </c>
      <c r="H18" s="5">
        <f t="shared" si="1"/>
        <v>3.7333333333333337E-3</v>
      </c>
      <c r="I18" s="3">
        <f t="shared" si="4"/>
        <v>23.704086666666665</v>
      </c>
      <c r="J18" s="3">
        <f t="shared" si="3"/>
        <v>0.2959133333333348</v>
      </c>
    </row>
    <row r="19" spans="1:10" x14ac:dyDescent="0.25">
      <c r="A19" s="5" t="s">
        <v>28</v>
      </c>
      <c r="B19" s="5">
        <v>19</v>
      </c>
      <c r="C19" s="5">
        <v>0.75</v>
      </c>
      <c r="D19" s="5">
        <v>2</v>
      </c>
      <c r="E19" s="5">
        <f>VLOOKUP(C19,'Табличные значения'!$C$2:$E$11,3)*D19</f>
        <v>9.3333333333333338E-2</v>
      </c>
      <c r="F19" s="5">
        <f>'Табличные значения'!$A$2*B19/1000</f>
        <v>3.7999999999999999E-2</v>
      </c>
      <c r="G19" s="5">
        <f t="shared" si="5"/>
        <v>23.704086666666665</v>
      </c>
      <c r="H19" s="5">
        <f t="shared" si="1"/>
        <v>3.5466666666666667E-3</v>
      </c>
      <c r="I19" s="3">
        <f t="shared" si="4"/>
        <v>23.70054</v>
      </c>
      <c r="J19" s="3">
        <f t="shared" si="3"/>
        <v>0.29945999999999984</v>
      </c>
    </row>
    <row r="20" spans="1:10" x14ac:dyDescent="0.25">
      <c r="A20" s="5" t="s">
        <v>29</v>
      </c>
      <c r="B20" s="5">
        <v>18</v>
      </c>
      <c r="C20" s="5">
        <v>0.75</v>
      </c>
      <c r="D20" s="5">
        <v>2</v>
      </c>
      <c r="E20" s="5">
        <f>VLOOKUP(C20,'Табличные значения'!$C$2:$E$11,3)*D20</f>
        <v>9.3333333333333338E-2</v>
      </c>
      <c r="F20" s="5">
        <f>'Табличные значения'!$A$2*B20/1000</f>
        <v>3.5999999999999997E-2</v>
      </c>
      <c r="G20" s="5">
        <f t="shared" si="5"/>
        <v>23.70054</v>
      </c>
      <c r="H20" s="5">
        <f t="shared" si="1"/>
        <v>3.3599999999999997E-3</v>
      </c>
      <c r="I20" s="3">
        <f t="shared" si="4"/>
        <v>23.697179999999999</v>
      </c>
      <c r="J20" s="3">
        <f t="shared" si="3"/>
        <v>0.30282000000000053</v>
      </c>
    </row>
    <row r="21" spans="1:10" x14ac:dyDescent="0.25">
      <c r="A21" s="5" t="s">
        <v>30</v>
      </c>
      <c r="B21" s="5">
        <v>17</v>
      </c>
      <c r="C21" s="5">
        <v>0.75</v>
      </c>
      <c r="D21" s="5">
        <v>2</v>
      </c>
      <c r="E21" s="5">
        <f>VLOOKUP(C21,'Табличные значения'!$C$2:$E$11,3)*D21</f>
        <v>9.3333333333333338E-2</v>
      </c>
      <c r="F21" s="5">
        <f>'Табличные значения'!$A$2*B21/1000</f>
        <v>3.4000000000000002E-2</v>
      </c>
      <c r="G21" s="5">
        <f t="shared" si="5"/>
        <v>23.697179999999999</v>
      </c>
      <c r="H21" s="5">
        <f t="shared" si="1"/>
        <v>3.1733333333333336E-3</v>
      </c>
      <c r="I21" s="3">
        <f t="shared" si="4"/>
        <v>23.694006666666667</v>
      </c>
      <c r="J21" s="3">
        <f t="shared" si="3"/>
        <v>0.30599333333333334</v>
      </c>
    </row>
    <row r="22" spans="1:10" x14ac:dyDescent="0.25">
      <c r="A22" s="5" t="s">
        <v>31</v>
      </c>
      <c r="B22" s="5">
        <v>16</v>
      </c>
      <c r="C22" s="5">
        <v>0.75</v>
      </c>
      <c r="D22" s="5">
        <v>2</v>
      </c>
      <c r="E22" s="5">
        <f>VLOOKUP(C22,'Табличные значения'!$C$2:$E$11,3)*D22</f>
        <v>9.3333333333333338E-2</v>
      </c>
      <c r="F22" s="5">
        <f>'Табличные значения'!$A$2*B22/1000</f>
        <v>3.2000000000000001E-2</v>
      </c>
      <c r="G22" s="5">
        <f t="shared" si="5"/>
        <v>23.694006666666667</v>
      </c>
      <c r="H22" s="5">
        <f t="shared" si="1"/>
        <v>2.986666666666667E-3</v>
      </c>
      <c r="I22" s="3">
        <f t="shared" si="4"/>
        <v>23.691020000000002</v>
      </c>
      <c r="J22" s="3">
        <f t="shared" si="3"/>
        <v>0.30897999999999826</v>
      </c>
    </row>
    <row r="23" spans="1:10" x14ac:dyDescent="0.25">
      <c r="A23" s="5" t="s">
        <v>36</v>
      </c>
      <c r="B23" s="5">
        <v>15</v>
      </c>
      <c r="C23" s="5">
        <v>0.75</v>
      </c>
      <c r="D23" s="5">
        <v>2</v>
      </c>
      <c r="E23" s="5">
        <f>VLOOKUP(C23,'Табличные значения'!$C$2:$E$11,3)*D23</f>
        <v>9.3333333333333338E-2</v>
      </c>
      <c r="F23" s="5">
        <f>'Табличные значения'!$A$2*B23/1000</f>
        <v>0.03</v>
      </c>
      <c r="G23" s="5">
        <f t="shared" si="5"/>
        <v>23.691020000000002</v>
      </c>
      <c r="H23" s="5">
        <f t="shared" si="1"/>
        <v>2.8E-3</v>
      </c>
      <c r="I23" s="3">
        <f t="shared" si="4"/>
        <v>23.688220000000001</v>
      </c>
      <c r="J23" s="3">
        <f t="shared" si="3"/>
        <v>0.31177999999999884</v>
      </c>
    </row>
    <row r="24" spans="1:10" x14ac:dyDescent="0.25">
      <c r="A24" s="5" t="s">
        <v>37</v>
      </c>
      <c r="B24" s="5">
        <v>14</v>
      </c>
      <c r="C24" s="5">
        <v>0.75</v>
      </c>
      <c r="D24" s="5">
        <v>2</v>
      </c>
      <c r="E24" s="5">
        <f>VLOOKUP(C24,'Табличные значения'!$C$2:$E$11,3)*D24</f>
        <v>9.3333333333333338E-2</v>
      </c>
      <c r="F24" s="5">
        <f>'Табличные значения'!$A$2*B24/1000</f>
        <v>2.8000000000000001E-2</v>
      </c>
      <c r="G24" s="5">
        <f t="shared" si="5"/>
        <v>23.688220000000001</v>
      </c>
      <c r="H24" s="5">
        <f t="shared" si="1"/>
        <v>2.6133333333333334E-3</v>
      </c>
      <c r="I24" s="3">
        <f t="shared" si="4"/>
        <v>23.685606666666668</v>
      </c>
      <c r="J24" s="3">
        <f t="shared" si="3"/>
        <v>0.31439333333333153</v>
      </c>
    </row>
    <row r="25" spans="1:10" x14ac:dyDescent="0.25">
      <c r="A25" s="5" t="s">
        <v>38</v>
      </c>
      <c r="B25" s="5">
        <v>13</v>
      </c>
      <c r="C25" s="5">
        <v>0.75</v>
      </c>
      <c r="D25" s="5">
        <v>2</v>
      </c>
      <c r="E25" s="5">
        <f>VLOOKUP(C25,'Табличные значения'!$C$2:$E$11,3)*D25</f>
        <v>9.3333333333333338E-2</v>
      </c>
      <c r="F25" s="5">
        <f>'Табличные значения'!$A$2*B25/1000</f>
        <v>2.5999999999999999E-2</v>
      </c>
      <c r="G25" s="5">
        <f t="shared" si="5"/>
        <v>23.685606666666668</v>
      </c>
      <c r="H25" s="5">
        <f t="shared" si="1"/>
        <v>2.4266666666666668E-3</v>
      </c>
      <c r="I25" s="3">
        <f t="shared" si="4"/>
        <v>23.68318</v>
      </c>
      <c r="J25" s="3">
        <f t="shared" si="3"/>
        <v>0.31681999999999988</v>
      </c>
    </row>
    <row r="26" spans="1:10" x14ac:dyDescent="0.25">
      <c r="A26" s="5" t="s">
        <v>39</v>
      </c>
      <c r="B26" s="5">
        <v>12</v>
      </c>
      <c r="C26" s="5">
        <v>0.75</v>
      </c>
      <c r="D26" s="5">
        <v>2</v>
      </c>
      <c r="E26" s="5">
        <f>VLOOKUP(C26,'Табличные значения'!$C$2:$E$11,3)*D26</f>
        <v>9.3333333333333338E-2</v>
      </c>
      <c r="F26" s="5">
        <f>'Табличные значения'!$A$2*B26/1000</f>
        <v>2.4E-2</v>
      </c>
      <c r="G26" s="5">
        <f t="shared" si="5"/>
        <v>23.68318</v>
      </c>
      <c r="H26" s="5">
        <f t="shared" si="1"/>
        <v>2.2400000000000002E-3</v>
      </c>
      <c r="I26" s="3">
        <f t="shared" si="4"/>
        <v>23.68094</v>
      </c>
      <c r="J26" s="3">
        <f t="shared" si="3"/>
        <v>0.31906000000000034</v>
      </c>
    </row>
    <row r="27" spans="1:10" x14ac:dyDescent="0.25">
      <c r="A27" s="5" t="s">
        <v>40</v>
      </c>
      <c r="B27" s="5">
        <v>11</v>
      </c>
      <c r="C27" s="5">
        <v>0.75</v>
      </c>
      <c r="D27" s="5">
        <v>2</v>
      </c>
      <c r="E27" s="5">
        <f>VLOOKUP(C27,'Табличные значения'!$C$2:$E$11,3)*D27</f>
        <v>9.3333333333333338E-2</v>
      </c>
      <c r="F27" s="5">
        <f>'Табличные значения'!$A$2*B27/1000</f>
        <v>2.1999999999999999E-2</v>
      </c>
      <c r="G27" s="5">
        <f t="shared" si="5"/>
        <v>23.68094</v>
      </c>
      <c r="H27" s="5">
        <f t="shared" si="1"/>
        <v>2.0533333333333332E-3</v>
      </c>
      <c r="I27" s="3">
        <f t="shared" si="4"/>
        <v>23.678886666666667</v>
      </c>
      <c r="J27" s="3">
        <f t="shared" si="3"/>
        <v>0.32111333333333292</v>
      </c>
    </row>
    <row r="28" spans="1:10" x14ac:dyDescent="0.25">
      <c r="A28" s="5" t="s">
        <v>41</v>
      </c>
      <c r="B28" s="5">
        <v>10</v>
      </c>
      <c r="C28" s="5">
        <v>0.75</v>
      </c>
      <c r="D28" s="5">
        <v>2</v>
      </c>
      <c r="E28" s="5">
        <f>VLOOKUP(C28,'Табличные значения'!$C$2:$E$11,3)*D28</f>
        <v>9.3333333333333338E-2</v>
      </c>
      <c r="F28" s="5">
        <f>'Табличные значения'!$A$2*B28/1000</f>
        <v>0.02</v>
      </c>
      <c r="G28" s="5">
        <f t="shared" si="5"/>
        <v>23.678886666666667</v>
      </c>
      <c r="H28" s="5">
        <f t="shared" si="1"/>
        <v>1.8666666666666669E-3</v>
      </c>
      <c r="I28" s="3">
        <f t="shared" si="4"/>
        <v>23.677019999999999</v>
      </c>
      <c r="J28" s="3">
        <f t="shared" si="3"/>
        <v>0.32298000000000116</v>
      </c>
    </row>
    <row r="29" spans="1:10" x14ac:dyDescent="0.25">
      <c r="A29" s="5" t="s">
        <v>42</v>
      </c>
      <c r="B29" s="5">
        <v>9</v>
      </c>
      <c r="C29" s="5">
        <v>0.75</v>
      </c>
      <c r="D29" s="5">
        <v>2</v>
      </c>
      <c r="E29" s="5">
        <f>VLOOKUP(C29,'Табличные значения'!$C$2:$E$11,3)*D29</f>
        <v>9.3333333333333338E-2</v>
      </c>
      <c r="F29" s="5">
        <f>'Табличные значения'!$A$2*B29/1000</f>
        <v>1.7999999999999999E-2</v>
      </c>
      <c r="G29" s="5">
        <f t="shared" si="5"/>
        <v>23.677019999999999</v>
      </c>
      <c r="H29" s="5">
        <f t="shared" si="1"/>
        <v>1.6799999999999999E-3</v>
      </c>
      <c r="I29" s="3">
        <f t="shared" si="4"/>
        <v>23.675339999999998</v>
      </c>
      <c r="J29" s="3">
        <f t="shared" si="3"/>
        <v>0.3246600000000015</v>
      </c>
    </row>
    <row r="30" spans="1:10" x14ac:dyDescent="0.25">
      <c r="A30" s="5" t="s">
        <v>43</v>
      </c>
      <c r="B30" s="5">
        <v>8</v>
      </c>
      <c r="C30" s="5">
        <v>0.75</v>
      </c>
      <c r="D30" s="5">
        <v>2</v>
      </c>
      <c r="E30" s="5">
        <f>VLOOKUP(C30,'Табличные значения'!$C$2:$E$11,3)*D30</f>
        <v>9.3333333333333338E-2</v>
      </c>
      <c r="F30" s="5">
        <f>'Табличные значения'!$A$2*B30/1000</f>
        <v>1.6E-2</v>
      </c>
      <c r="G30" s="5">
        <f t="shared" si="5"/>
        <v>23.675339999999998</v>
      </c>
      <c r="H30" s="5">
        <f t="shared" si="1"/>
        <v>1.4933333333333335E-3</v>
      </c>
      <c r="I30" s="3">
        <f t="shared" si="4"/>
        <v>23.673846666666666</v>
      </c>
      <c r="J30" s="3">
        <f t="shared" si="3"/>
        <v>0.32615333333333396</v>
      </c>
    </row>
    <row r="31" spans="1:10" x14ac:dyDescent="0.25">
      <c r="A31" s="5" t="s">
        <v>44</v>
      </c>
      <c r="B31" s="5">
        <v>7</v>
      </c>
      <c r="C31" s="5">
        <v>0.75</v>
      </c>
      <c r="D31" s="5">
        <v>2</v>
      </c>
      <c r="E31" s="5">
        <f>VLOOKUP(C31,'Табличные значения'!$C$2:$E$11,3)*D31</f>
        <v>9.3333333333333338E-2</v>
      </c>
      <c r="F31" s="5">
        <f>'Табличные значения'!$A$2*B31/1000</f>
        <v>1.4E-2</v>
      </c>
      <c r="G31" s="5">
        <f t="shared" si="5"/>
        <v>23.673846666666666</v>
      </c>
      <c r="H31" s="5">
        <f t="shared" si="1"/>
        <v>1.3066666666666667E-3</v>
      </c>
      <c r="I31" s="3">
        <f t="shared" si="4"/>
        <v>23.672539999999998</v>
      </c>
      <c r="J31" s="3">
        <f t="shared" si="3"/>
        <v>0.32746000000000208</v>
      </c>
    </row>
    <row r="32" spans="1:10" x14ac:dyDescent="0.25">
      <c r="A32" s="5" t="s">
        <v>45</v>
      </c>
      <c r="B32" s="5">
        <v>6</v>
      </c>
      <c r="C32" s="5">
        <v>0.75</v>
      </c>
      <c r="D32" s="5">
        <v>2</v>
      </c>
      <c r="E32" s="5">
        <f>VLOOKUP(C32,'Табличные значения'!$C$2:$E$11,3)*D32</f>
        <v>9.3333333333333338E-2</v>
      </c>
      <c r="F32" s="5">
        <f>'Табличные значения'!$A$2*B32/1000</f>
        <v>1.2E-2</v>
      </c>
      <c r="G32" s="5">
        <f t="shared" si="5"/>
        <v>23.672539999999998</v>
      </c>
      <c r="H32" s="5">
        <f t="shared" si="1"/>
        <v>1.1200000000000001E-3</v>
      </c>
      <c r="I32" s="3">
        <f t="shared" si="4"/>
        <v>23.671419999999998</v>
      </c>
      <c r="J32" s="3">
        <f t="shared" si="3"/>
        <v>0.32858000000000231</v>
      </c>
    </row>
    <row r="33" spans="1:11" x14ac:dyDescent="0.25">
      <c r="A33" s="5" t="s">
        <v>54</v>
      </c>
      <c r="B33" s="5">
        <v>5</v>
      </c>
      <c r="C33" s="5">
        <v>0.75</v>
      </c>
      <c r="D33" s="5">
        <v>2</v>
      </c>
      <c r="E33" s="5">
        <f>VLOOKUP(C33,'Табличные значения'!$C$2:$E$11,3)*D33</f>
        <v>9.3333333333333338E-2</v>
      </c>
      <c r="F33" s="5">
        <f>'Табличные значения'!$A$2*B33/1000</f>
        <v>0.01</v>
      </c>
      <c r="G33" s="5">
        <f t="shared" si="5"/>
        <v>23.671419999999998</v>
      </c>
      <c r="H33" s="5">
        <f t="shared" si="1"/>
        <v>9.3333333333333343E-4</v>
      </c>
      <c r="I33" s="3">
        <f t="shared" si="4"/>
        <v>23.670486666666665</v>
      </c>
      <c r="J33" s="3">
        <f t="shared" si="3"/>
        <v>0.32951333333333466</v>
      </c>
    </row>
    <row r="34" spans="1:11" x14ac:dyDescent="0.25">
      <c r="A34" s="5" t="s">
        <v>55</v>
      </c>
      <c r="B34" s="5">
        <v>4</v>
      </c>
      <c r="C34" s="5">
        <v>0.75</v>
      </c>
      <c r="D34" s="5">
        <v>2</v>
      </c>
      <c r="E34" s="5">
        <f>VLOOKUP(C34,'Табличные значения'!$C$2:$E$11,3)*D34</f>
        <v>9.3333333333333338E-2</v>
      </c>
      <c r="F34" s="5">
        <f>'Табличные значения'!$A$2*B34/1000</f>
        <v>8.0000000000000002E-3</v>
      </c>
      <c r="G34" s="5">
        <f t="shared" si="5"/>
        <v>23.670486666666665</v>
      </c>
      <c r="H34" s="5">
        <f t="shared" si="1"/>
        <v>7.4666666666666675E-4</v>
      </c>
      <c r="I34" s="3">
        <f t="shared" si="4"/>
        <v>23.669739999999997</v>
      </c>
      <c r="J34" s="3">
        <f t="shared" si="3"/>
        <v>0.33026000000000266</v>
      </c>
    </row>
    <row r="35" spans="1:11" x14ac:dyDescent="0.25">
      <c r="A35" s="5" t="s">
        <v>56</v>
      </c>
      <c r="B35" s="5">
        <v>3</v>
      </c>
      <c r="C35" s="5">
        <v>0.75</v>
      </c>
      <c r="D35" s="5">
        <v>2</v>
      </c>
      <c r="E35" s="5">
        <f>VLOOKUP(C35,'Табличные значения'!$C$2:$E$11,3)*D35</f>
        <v>9.3333333333333338E-2</v>
      </c>
      <c r="F35" s="5">
        <f>'Табличные значения'!$A$2*B35/1000</f>
        <v>6.0000000000000001E-3</v>
      </c>
      <c r="G35" s="5">
        <f t="shared" si="5"/>
        <v>23.669739999999997</v>
      </c>
      <c r="H35" s="5">
        <f t="shared" si="1"/>
        <v>5.6000000000000006E-4</v>
      </c>
      <c r="I35" s="3">
        <f t="shared" si="4"/>
        <v>23.669179999999997</v>
      </c>
      <c r="J35" s="3">
        <f t="shared" si="3"/>
        <v>0.33082000000000278</v>
      </c>
    </row>
    <row r="36" spans="1:11" x14ac:dyDescent="0.25">
      <c r="A36" s="5" t="s">
        <v>57</v>
      </c>
      <c r="B36" s="5">
        <v>2</v>
      </c>
      <c r="C36" s="5">
        <v>0.75</v>
      </c>
      <c r="D36" s="5">
        <v>2</v>
      </c>
      <c r="E36" s="5">
        <f>VLOOKUP(C36,'Табличные значения'!$C$2:$E$11,3)*D36</f>
        <v>9.3333333333333338E-2</v>
      </c>
      <c r="F36" s="5">
        <f>'Табличные значения'!$A$2*B36/1000</f>
        <v>4.0000000000000001E-3</v>
      </c>
      <c r="G36" s="5">
        <f t="shared" si="5"/>
        <v>23.669179999999997</v>
      </c>
      <c r="H36" s="5">
        <f t="shared" si="1"/>
        <v>3.7333333333333337E-4</v>
      </c>
      <c r="I36" s="3">
        <f t="shared" si="4"/>
        <v>23.668806666666665</v>
      </c>
      <c r="J36" s="3">
        <f t="shared" si="3"/>
        <v>0.331193333333335</v>
      </c>
    </row>
    <row r="37" spans="1:11" x14ac:dyDescent="0.25">
      <c r="A37" s="5" t="s">
        <v>58</v>
      </c>
      <c r="B37" s="5">
        <v>1</v>
      </c>
      <c r="C37" s="5">
        <v>0.75</v>
      </c>
      <c r="D37" s="5">
        <v>2</v>
      </c>
      <c r="E37" s="5">
        <f>VLOOKUP(C37,'Табличные значения'!$C$2:$E$11,3)*D37</f>
        <v>9.3333333333333338E-2</v>
      </c>
      <c r="F37" s="5">
        <f>'Табличные значения'!$A$2*B37/1000</f>
        <v>2E-3</v>
      </c>
      <c r="G37" s="5">
        <f t="shared" si="5"/>
        <v>23.668806666666665</v>
      </c>
      <c r="H37" s="5">
        <f t="shared" si="1"/>
        <v>1.8666666666666669E-4</v>
      </c>
      <c r="I37" s="3">
        <f t="shared" si="4"/>
        <v>23.668619999999997</v>
      </c>
      <c r="J37" s="3">
        <f t="shared" si="3"/>
        <v>0.33138000000000289</v>
      </c>
    </row>
    <row r="38" spans="1:11" x14ac:dyDescent="0.25">
      <c r="A38" s="6" t="s">
        <v>35</v>
      </c>
      <c r="B38" s="6"/>
      <c r="C38" s="6"/>
      <c r="D38" s="6">
        <f>SUM(D2:D37)</f>
        <v>80.91</v>
      </c>
      <c r="E38" s="6">
        <f>SUM(E2:E37)</f>
        <v>3.775799999999998</v>
      </c>
      <c r="F38" s="6"/>
      <c r="G38" s="6"/>
      <c r="H38" s="6">
        <f>SUM(H2:H37)</f>
        <v>0.33138000000000001</v>
      </c>
      <c r="I38" s="6"/>
      <c r="J38" s="6"/>
    </row>
    <row r="39" spans="1:11" x14ac:dyDescent="0.25">
      <c r="A39" s="5" t="s">
        <v>4</v>
      </c>
      <c r="B39" s="5">
        <v>210</v>
      </c>
      <c r="C39" s="5">
        <v>0.75</v>
      </c>
      <c r="D39" s="5">
        <v>24.1</v>
      </c>
      <c r="E39" s="5">
        <f>VLOOKUP(C39,'Табличные значения'!$C$2:$E$11,3)*D39</f>
        <v>1.1246666666666667</v>
      </c>
      <c r="F39" s="5">
        <f>'Табличные значения'!$A$2*B39/1000</f>
        <v>0.42</v>
      </c>
      <c r="G39" s="5">
        <v>24</v>
      </c>
      <c r="H39" s="5">
        <f t="shared" si="1"/>
        <v>0.47236</v>
      </c>
      <c r="I39" s="3">
        <f t="shared" si="4"/>
        <v>23.527640000000002</v>
      </c>
      <c r="J39" s="3">
        <f t="shared" si="3"/>
        <v>0.47235999999999834</v>
      </c>
      <c r="K39" s="2" t="s">
        <v>49</v>
      </c>
    </row>
    <row r="40" spans="1:11" x14ac:dyDescent="0.25">
      <c r="A40" s="5" t="s">
        <v>5</v>
      </c>
      <c r="B40" s="5">
        <v>180</v>
      </c>
      <c r="C40" s="5">
        <v>0.75</v>
      </c>
      <c r="D40" s="5">
        <v>3.05</v>
      </c>
      <c r="E40" s="5">
        <f>VLOOKUP(C40,'Табличные значения'!$C$2:$E$11,3)*D40</f>
        <v>0.14233333333333334</v>
      </c>
      <c r="F40" s="5">
        <f>'Табличные значения'!$A$2*B40/1000</f>
        <v>0.36</v>
      </c>
      <c r="G40" s="5">
        <f t="shared" si="0"/>
        <v>23.527640000000002</v>
      </c>
      <c r="H40" s="5">
        <f t="shared" si="1"/>
        <v>5.1240000000000001E-2</v>
      </c>
      <c r="I40" s="3">
        <f t="shared" si="4"/>
        <v>23.476400000000002</v>
      </c>
      <c r="J40" s="3">
        <f t="shared" si="3"/>
        <v>0.52359999999999829</v>
      </c>
    </row>
    <row r="41" spans="1:11" x14ac:dyDescent="0.25">
      <c r="A41" s="5" t="s">
        <v>6</v>
      </c>
      <c r="B41" s="5">
        <v>150</v>
      </c>
      <c r="C41" s="5">
        <v>0.75</v>
      </c>
      <c r="D41" s="5">
        <v>2.87</v>
      </c>
      <c r="E41" s="5">
        <f>VLOOKUP(C41,'Табличные значения'!$C$2:$E$11,3)*D41</f>
        <v>0.13393333333333335</v>
      </c>
      <c r="F41" s="5">
        <f>'Табличные значения'!$A$2*B41/1000</f>
        <v>0.3</v>
      </c>
      <c r="G41" s="5">
        <f t="shared" si="0"/>
        <v>23.476400000000002</v>
      </c>
      <c r="H41" s="5">
        <f t="shared" si="1"/>
        <v>4.018E-2</v>
      </c>
      <c r="I41" s="3">
        <f t="shared" si="4"/>
        <v>23.436220000000002</v>
      </c>
      <c r="J41" s="3">
        <f t="shared" si="3"/>
        <v>0.56377999999999773</v>
      </c>
    </row>
    <row r="42" spans="1:11" x14ac:dyDescent="0.25">
      <c r="A42" s="5" t="s">
        <v>7</v>
      </c>
      <c r="B42" s="5">
        <v>120</v>
      </c>
      <c r="C42" s="5">
        <v>0.75</v>
      </c>
      <c r="D42" s="5">
        <v>2.91</v>
      </c>
      <c r="E42" s="5">
        <f>VLOOKUP(C42,'Табличные значения'!$C$2:$E$11,3)*D42</f>
        <v>0.1358</v>
      </c>
      <c r="F42" s="5">
        <f>'Табличные значения'!$A$2*B42/1000</f>
        <v>0.24</v>
      </c>
      <c r="G42" s="5">
        <f t="shared" si="0"/>
        <v>23.436220000000002</v>
      </c>
      <c r="H42" s="5">
        <f t="shared" si="1"/>
        <v>3.2592000000000003E-2</v>
      </c>
      <c r="I42" s="3">
        <f t="shared" si="4"/>
        <v>23.403628000000001</v>
      </c>
      <c r="J42" s="3">
        <f t="shared" si="3"/>
        <v>0.59637199999999879</v>
      </c>
    </row>
    <row r="43" spans="1:11" x14ac:dyDescent="0.25">
      <c r="A43" s="5" t="s">
        <v>8</v>
      </c>
      <c r="B43" s="5">
        <v>90</v>
      </c>
      <c r="C43" s="5">
        <v>0.75</v>
      </c>
      <c r="D43" s="5">
        <v>2.82</v>
      </c>
      <c r="E43" s="5">
        <f>VLOOKUP(C43,'Табличные значения'!$C$2:$E$11,3)*D43</f>
        <v>0.13159999999999999</v>
      </c>
      <c r="F43" s="5">
        <f>'Табличные значения'!$A$2*B43/1000</f>
        <v>0.18</v>
      </c>
      <c r="G43" s="5">
        <f t="shared" si="0"/>
        <v>23.403628000000001</v>
      </c>
      <c r="H43" s="5">
        <f t="shared" si="1"/>
        <v>2.3687999999999997E-2</v>
      </c>
      <c r="I43" s="3">
        <f t="shared" si="4"/>
        <v>23.379940000000001</v>
      </c>
      <c r="J43" s="3">
        <f t="shared" si="3"/>
        <v>0.62005999999999872</v>
      </c>
    </row>
    <row r="44" spans="1:11" x14ac:dyDescent="0.25">
      <c r="A44" s="5" t="s">
        <v>16</v>
      </c>
      <c r="B44" s="5">
        <v>60</v>
      </c>
      <c r="C44" s="5">
        <v>0.75</v>
      </c>
      <c r="D44" s="5">
        <v>3.1</v>
      </c>
      <c r="E44" s="5">
        <f>VLOOKUP(C44,'Табличные значения'!$C$2:$E$11,3)*D44</f>
        <v>0.14466666666666667</v>
      </c>
      <c r="F44" s="5">
        <f>'Табличные значения'!$A$2*B44/1000</f>
        <v>0.12</v>
      </c>
      <c r="G44" s="5">
        <f t="shared" si="0"/>
        <v>23.379940000000001</v>
      </c>
      <c r="H44" s="5">
        <f t="shared" si="1"/>
        <v>1.736E-2</v>
      </c>
      <c r="I44" s="3">
        <f t="shared" si="4"/>
        <v>23.362580000000001</v>
      </c>
      <c r="J44" s="3">
        <f t="shared" si="3"/>
        <v>0.63741999999999877</v>
      </c>
    </row>
    <row r="45" spans="1:11" x14ac:dyDescent="0.25">
      <c r="A45" s="5" t="s">
        <v>17</v>
      </c>
      <c r="B45" s="5">
        <v>30</v>
      </c>
      <c r="C45" s="5">
        <v>0.75</v>
      </c>
      <c r="D45" s="5">
        <v>4.8499999999999996</v>
      </c>
      <c r="E45" s="5">
        <f>VLOOKUP(C45,'Табличные значения'!$C$2:$E$11,3)*D45</f>
        <v>0.22633333333333333</v>
      </c>
      <c r="F45" s="5">
        <f>'Табличные значения'!$A$2*B45/1000</f>
        <v>0.06</v>
      </c>
      <c r="G45" s="5">
        <f>I44</f>
        <v>23.362580000000001</v>
      </c>
      <c r="H45" s="5">
        <f t="shared" si="1"/>
        <v>1.358E-2</v>
      </c>
      <c r="I45" s="3">
        <f t="shared" si="4"/>
        <v>23.349</v>
      </c>
      <c r="J45" s="3">
        <f t="shared" si="3"/>
        <v>0.6509999999999998</v>
      </c>
    </row>
    <row r="46" spans="1:11" x14ac:dyDescent="0.25">
      <c r="A46" s="5" t="s">
        <v>18</v>
      </c>
      <c r="B46" s="5">
        <v>29</v>
      </c>
      <c r="C46" s="5">
        <v>0.75</v>
      </c>
      <c r="D46" s="5">
        <v>2</v>
      </c>
      <c r="E46" s="5">
        <f>VLOOKUP(C46,'Табличные значения'!$C$2:$E$11,3)*D46</f>
        <v>9.3333333333333338E-2</v>
      </c>
      <c r="F46" s="5">
        <f>'Табличные значения'!$A$2*B46/1000</f>
        <v>5.8000000000000003E-2</v>
      </c>
      <c r="G46" s="5">
        <f t="shared" ref="G46:G74" si="6">I45</f>
        <v>23.349</v>
      </c>
      <c r="H46" s="5">
        <f t="shared" si="1"/>
        <v>5.4133333333333342E-3</v>
      </c>
      <c r="I46" s="3">
        <f t="shared" si="4"/>
        <v>23.343586666666667</v>
      </c>
      <c r="J46" s="3">
        <f t="shared" si="3"/>
        <v>0.65641333333333307</v>
      </c>
    </row>
    <row r="47" spans="1:11" x14ac:dyDescent="0.25">
      <c r="A47" s="5" t="s">
        <v>19</v>
      </c>
      <c r="B47" s="5">
        <v>28</v>
      </c>
      <c r="C47" s="5">
        <v>0.75</v>
      </c>
      <c r="D47" s="5">
        <v>2</v>
      </c>
      <c r="E47" s="5">
        <f>VLOOKUP(C47,'Табличные значения'!$C$2:$E$11,3)*D47</f>
        <v>9.3333333333333338E-2</v>
      </c>
      <c r="F47" s="5">
        <f>'Табличные значения'!$A$2*B47/1000</f>
        <v>5.6000000000000001E-2</v>
      </c>
      <c r="G47" s="5">
        <f t="shared" si="6"/>
        <v>23.343586666666667</v>
      </c>
      <c r="H47" s="5">
        <f t="shared" si="1"/>
        <v>5.2266666666666668E-3</v>
      </c>
      <c r="I47" s="3">
        <f t="shared" si="4"/>
        <v>23.338360000000002</v>
      </c>
      <c r="J47" s="3">
        <f t="shared" si="3"/>
        <v>0.66163999999999845</v>
      </c>
    </row>
    <row r="48" spans="1:11" x14ac:dyDescent="0.25">
      <c r="A48" s="5" t="s">
        <v>20</v>
      </c>
      <c r="B48" s="5">
        <v>27</v>
      </c>
      <c r="C48" s="5">
        <v>0.75</v>
      </c>
      <c r="D48" s="5">
        <v>2</v>
      </c>
      <c r="E48" s="5">
        <f>VLOOKUP(C48,'Табличные значения'!$C$2:$E$11,3)*D48</f>
        <v>9.3333333333333338E-2</v>
      </c>
      <c r="F48" s="5">
        <f>'Табличные значения'!$A$2*B48/1000</f>
        <v>5.3999999999999999E-2</v>
      </c>
      <c r="G48" s="5">
        <f t="shared" si="6"/>
        <v>23.338360000000002</v>
      </c>
      <c r="H48" s="5">
        <f t="shared" si="1"/>
        <v>5.0400000000000002E-3</v>
      </c>
      <c r="I48" s="3">
        <f t="shared" si="4"/>
        <v>23.333320000000001</v>
      </c>
      <c r="J48" s="3">
        <f t="shared" si="3"/>
        <v>0.6666799999999995</v>
      </c>
    </row>
    <row r="49" spans="1:10" x14ac:dyDescent="0.25">
      <c r="A49" s="5" t="s">
        <v>21</v>
      </c>
      <c r="B49" s="5">
        <v>26</v>
      </c>
      <c r="C49" s="5">
        <v>0.75</v>
      </c>
      <c r="D49" s="5">
        <v>2</v>
      </c>
      <c r="E49" s="5">
        <f>VLOOKUP(C49,'Табличные значения'!$C$2:$E$11,3)*D49</f>
        <v>9.3333333333333338E-2</v>
      </c>
      <c r="F49" s="5">
        <f>'Табличные значения'!$A$2*B49/1000</f>
        <v>5.1999999999999998E-2</v>
      </c>
      <c r="G49" s="5">
        <f t="shared" si="6"/>
        <v>23.333320000000001</v>
      </c>
      <c r="H49" s="5">
        <f t="shared" si="1"/>
        <v>4.8533333333333336E-3</v>
      </c>
      <c r="I49" s="3">
        <f t="shared" si="4"/>
        <v>23.328466666666667</v>
      </c>
      <c r="J49" s="3">
        <f t="shared" si="3"/>
        <v>0.67153333333333265</v>
      </c>
    </row>
    <row r="50" spans="1:10" x14ac:dyDescent="0.25">
      <c r="A50" s="5" t="s">
        <v>22</v>
      </c>
      <c r="B50" s="5">
        <v>25</v>
      </c>
      <c r="C50" s="5">
        <v>0.75</v>
      </c>
      <c r="D50" s="5">
        <v>2</v>
      </c>
      <c r="E50" s="5">
        <f>VLOOKUP(C50,'Табличные значения'!$C$2:$E$11,3)*D50</f>
        <v>9.3333333333333338E-2</v>
      </c>
      <c r="F50" s="5">
        <f>'Табличные значения'!$A$2*B50/1000</f>
        <v>0.05</v>
      </c>
      <c r="G50" s="5">
        <f t="shared" si="6"/>
        <v>23.328466666666667</v>
      </c>
      <c r="H50" s="5">
        <f t="shared" si="1"/>
        <v>4.6666666666666671E-3</v>
      </c>
      <c r="I50" s="3">
        <f t="shared" si="4"/>
        <v>23.323800000000002</v>
      </c>
      <c r="J50" s="3">
        <f t="shared" si="3"/>
        <v>0.67619999999999791</v>
      </c>
    </row>
    <row r="51" spans="1:10" x14ac:dyDescent="0.25">
      <c r="A51" s="5" t="s">
        <v>23</v>
      </c>
      <c r="B51" s="5">
        <v>24</v>
      </c>
      <c r="C51" s="5">
        <v>0.75</v>
      </c>
      <c r="D51" s="5">
        <v>2</v>
      </c>
      <c r="E51" s="5">
        <f>VLOOKUP(C51,'Табличные значения'!$C$2:$E$11,3)*D51</f>
        <v>9.3333333333333338E-2</v>
      </c>
      <c r="F51" s="5">
        <f>'Табличные значения'!$A$2*B51/1000</f>
        <v>4.8000000000000001E-2</v>
      </c>
      <c r="G51" s="5">
        <f t="shared" si="6"/>
        <v>23.323800000000002</v>
      </c>
      <c r="H51" s="5">
        <f t="shared" si="1"/>
        <v>4.4800000000000005E-3</v>
      </c>
      <c r="I51" s="3">
        <f t="shared" si="4"/>
        <v>23.319320000000001</v>
      </c>
      <c r="J51" s="3">
        <f t="shared" si="3"/>
        <v>0.68067999999999884</v>
      </c>
    </row>
    <row r="52" spans="1:10" x14ac:dyDescent="0.25">
      <c r="A52" s="5" t="s">
        <v>24</v>
      </c>
      <c r="B52" s="5">
        <v>23</v>
      </c>
      <c r="C52" s="5">
        <v>0.75</v>
      </c>
      <c r="D52" s="5">
        <v>2</v>
      </c>
      <c r="E52" s="5">
        <f>VLOOKUP(C52,'Табличные значения'!$C$2:$E$11,3)*D52</f>
        <v>9.3333333333333338E-2</v>
      </c>
      <c r="F52" s="5">
        <f>'Табличные значения'!$A$2*B52/1000</f>
        <v>4.5999999999999999E-2</v>
      </c>
      <c r="G52" s="5">
        <f t="shared" si="6"/>
        <v>23.319320000000001</v>
      </c>
      <c r="H52" s="5">
        <f t="shared" si="1"/>
        <v>4.293333333333333E-3</v>
      </c>
      <c r="I52" s="3">
        <f t="shared" si="4"/>
        <v>23.315026666666668</v>
      </c>
      <c r="J52" s="3">
        <f t="shared" si="3"/>
        <v>0.68497333333333188</v>
      </c>
    </row>
    <row r="53" spans="1:10" x14ac:dyDescent="0.25">
      <c r="A53" s="5" t="s">
        <v>25</v>
      </c>
      <c r="B53" s="5">
        <v>22</v>
      </c>
      <c r="C53" s="5">
        <v>0.75</v>
      </c>
      <c r="D53" s="5">
        <v>2</v>
      </c>
      <c r="E53" s="5">
        <f>VLOOKUP(C53,'Табличные значения'!$C$2:$E$11,3)*D53</f>
        <v>9.3333333333333338E-2</v>
      </c>
      <c r="F53" s="5">
        <f>'Табличные значения'!$A$2*B53/1000</f>
        <v>4.3999999999999997E-2</v>
      </c>
      <c r="G53" s="5">
        <f t="shared" si="6"/>
        <v>23.315026666666668</v>
      </c>
      <c r="H53" s="5">
        <f t="shared" si="1"/>
        <v>4.1066666666666665E-3</v>
      </c>
      <c r="I53" s="3">
        <f t="shared" si="4"/>
        <v>23.310920000000003</v>
      </c>
      <c r="J53" s="3">
        <f t="shared" si="3"/>
        <v>0.68907999999999703</v>
      </c>
    </row>
    <row r="54" spans="1:10" x14ac:dyDescent="0.25">
      <c r="A54" s="5" t="s">
        <v>26</v>
      </c>
      <c r="B54" s="5">
        <v>21</v>
      </c>
      <c r="C54" s="5">
        <v>0.75</v>
      </c>
      <c r="D54" s="5">
        <v>2</v>
      </c>
      <c r="E54" s="5">
        <f>VLOOKUP(C54,'Табличные значения'!$C$2:$E$11,3)*D54</f>
        <v>9.3333333333333338E-2</v>
      </c>
      <c r="F54" s="5">
        <f>'Табличные значения'!$A$2*B54/1000</f>
        <v>4.2000000000000003E-2</v>
      </c>
      <c r="G54" s="5">
        <f t="shared" si="6"/>
        <v>23.310920000000003</v>
      </c>
      <c r="H54" s="5">
        <f t="shared" si="1"/>
        <v>3.9200000000000007E-3</v>
      </c>
      <c r="I54" s="3">
        <f t="shared" si="4"/>
        <v>23.307000000000002</v>
      </c>
      <c r="J54" s="3">
        <f t="shared" si="3"/>
        <v>0.69299999999999784</v>
      </c>
    </row>
    <row r="55" spans="1:10" x14ac:dyDescent="0.25">
      <c r="A55" s="5" t="s">
        <v>27</v>
      </c>
      <c r="B55" s="5">
        <v>20</v>
      </c>
      <c r="C55" s="5">
        <v>0.75</v>
      </c>
      <c r="D55" s="5">
        <v>2</v>
      </c>
      <c r="E55" s="5">
        <f>VLOOKUP(C55,'Табличные значения'!$C$2:$E$11,3)*D55</f>
        <v>9.3333333333333338E-2</v>
      </c>
      <c r="F55" s="5">
        <f>'Табличные значения'!$A$2*B55/1000</f>
        <v>0.04</v>
      </c>
      <c r="G55" s="5">
        <f t="shared" si="6"/>
        <v>23.307000000000002</v>
      </c>
      <c r="H55" s="5">
        <f t="shared" si="1"/>
        <v>3.7333333333333337E-3</v>
      </c>
      <c r="I55" s="3">
        <f t="shared" si="4"/>
        <v>23.303266666666669</v>
      </c>
      <c r="J55" s="3">
        <f t="shared" si="3"/>
        <v>0.69673333333333076</v>
      </c>
    </row>
    <row r="56" spans="1:10" x14ac:dyDescent="0.25">
      <c r="A56" s="5" t="s">
        <v>28</v>
      </c>
      <c r="B56" s="5">
        <v>19</v>
      </c>
      <c r="C56" s="5">
        <v>0.75</v>
      </c>
      <c r="D56" s="5">
        <v>2</v>
      </c>
      <c r="E56" s="5">
        <f>VLOOKUP(C56,'Табличные значения'!$C$2:$E$11,3)*D56</f>
        <v>9.3333333333333338E-2</v>
      </c>
      <c r="F56" s="5">
        <f>'Табличные значения'!$A$2*B56/1000</f>
        <v>3.7999999999999999E-2</v>
      </c>
      <c r="G56" s="5">
        <f t="shared" si="6"/>
        <v>23.303266666666669</v>
      </c>
      <c r="H56" s="5">
        <f t="shared" si="1"/>
        <v>3.5466666666666667E-3</v>
      </c>
      <c r="I56" s="3">
        <f t="shared" si="4"/>
        <v>23.299720000000004</v>
      </c>
      <c r="J56" s="3">
        <f t="shared" si="3"/>
        <v>0.70027999999999579</v>
      </c>
    </row>
    <row r="57" spans="1:10" x14ac:dyDescent="0.25">
      <c r="A57" s="5" t="s">
        <v>29</v>
      </c>
      <c r="B57" s="5">
        <v>18</v>
      </c>
      <c r="C57" s="5">
        <v>0.75</v>
      </c>
      <c r="D57" s="5">
        <v>2</v>
      </c>
      <c r="E57" s="5">
        <f>VLOOKUP(C57,'Табличные значения'!$C$2:$E$11,3)*D57</f>
        <v>9.3333333333333338E-2</v>
      </c>
      <c r="F57" s="5">
        <f>'Табличные значения'!$A$2*B57/1000</f>
        <v>3.5999999999999997E-2</v>
      </c>
      <c r="G57" s="5">
        <f t="shared" si="6"/>
        <v>23.299720000000004</v>
      </c>
      <c r="H57" s="5">
        <f t="shared" si="1"/>
        <v>3.3599999999999997E-3</v>
      </c>
      <c r="I57" s="3">
        <f t="shared" si="4"/>
        <v>23.296360000000004</v>
      </c>
      <c r="J57" s="3">
        <f t="shared" si="3"/>
        <v>0.70363999999999649</v>
      </c>
    </row>
    <row r="58" spans="1:10" x14ac:dyDescent="0.25">
      <c r="A58" s="5" t="s">
        <v>30</v>
      </c>
      <c r="B58" s="5">
        <v>17</v>
      </c>
      <c r="C58" s="5">
        <v>0.75</v>
      </c>
      <c r="D58" s="5">
        <v>2</v>
      </c>
      <c r="E58" s="5">
        <f>VLOOKUP(C58,'Табличные значения'!$C$2:$E$11,3)*D58</f>
        <v>9.3333333333333338E-2</v>
      </c>
      <c r="F58" s="5">
        <f>'Табличные значения'!$A$2*B58/1000</f>
        <v>3.4000000000000002E-2</v>
      </c>
      <c r="G58" s="5">
        <f t="shared" si="6"/>
        <v>23.296360000000004</v>
      </c>
      <c r="H58" s="5">
        <f t="shared" si="1"/>
        <v>3.1733333333333336E-3</v>
      </c>
      <c r="I58" s="3">
        <f t="shared" si="4"/>
        <v>23.293186666666671</v>
      </c>
      <c r="J58" s="3">
        <f t="shared" si="3"/>
        <v>0.7068133333333293</v>
      </c>
    </row>
    <row r="59" spans="1:10" x14ac:dyDescent="0.25">
      <c r="A59" s="5" t="s">
        <v>31</v>
      </c>
      <c r="B59" s="5">
        <v>16</v>
      </c>
      <c r="C59" s="5">
        <v>0.75</v>
      </c>
      <c r="D59" s="5">
        <v>2</v>
      </c>
      <c r="E59" s="5">
        <f>VLOOKUP(C59,'Табличные значения'!$C$2:$E$11,3)*D59</f>
        <v>9.3333333333333338E-2</v>
      </c>
      <c r="F59" s="5">
        <f>'Табличные значения'!$A$2*B59/1000</f>
        <v>3.2000000000000001E-2</v>
      </c>
      <c r="G59" s="5">
        <f t="shared" si="6"/>
        <v>23.293186666666671</v>
      </c>
      <c r="H59" s="5">
        <f t="shared" si="1"/>
        <v>2.986666666666667E-3</v>
      </c>
      <c r="I59" s="3">
        <f t="shared" si="4"/>
        <v>23.290200000000006</v>
      </c>
      <c r="J59" s="3">
        <f t="shared" si="3"/>
        <v>0.70979999999999421</v>
      </c>
    </row>
    <row r="60" spans="1:10" x14ac:dyDescent="0.25">
      <c r="A60" s="5" t="s">
        <v>36</v>
      </c>
      <c r="B60" s="5">
        <v>15</v>
      </c>
      <c r="C60" s="5">
        <v>0.75</v>
      </c>
      <c r="D60" s="5">
        <v>2</v>
      </c>
      <c r="E60" s="5">
        <f>VLOOKUP(C60,'Табличные значения'!$C$2:$E$11,3)*D60</f>
        <v>9.3333333333333338E-2</v>
      </c>
      <c r="F60" s="5">
        <f>'Табличные значения'!$A$2*B60/1000</f>
        <v>0.03</v>
      </c>
      <c r="G60" s="5">
        <f t="shared" si="6"/>
        <v>23.290200000000006</v>
      </c>
      <c r="H60" s="5">
        <f t="shared" si="1"/>
        <v>2.8E-3</v>
      </c>
      <c r="I60" s="3">
        <f t="shared" si="4"/>
        <v>23.287400000000005</v>
      </c>
      <c r="J60" s="3">
        <f t="shared" si="3"/>
        <v>0.71259999999999479</v>
      </c>
    </row>
    <row r="61" spans="1:10" x14ac:dyDescent="0.25">
      <c r="A61" s="5" t="s">
        <v>37</v>
      </c>
      <c r="B61" s="5">
        <v>14</v>
      </c>
      <c r="C61" s="5">
        <v>0.75</v>
      </c>
      <c r="D61" s="5">
        <v>2</v>
      </c>
      <c r="E61" s="5">
        <f>VLOOKUP(C61,'Табличные значения'!$C$2:$E$11,3)*D61</f>
        <v>9.3333333333333338E-2</v>
      </c>
      <c r="F61" s="5">
        <f>'Табличные значения'!$A$2*B61/1000</f>
        <v>2.8000000000000001E-2</v>
      </c>
      <c r="G61" s="5">
        <f t="shared" si="6"/>
        <v>23.287400000000005</v>
      </c>
      <c r="H61" s="5">
        <f t="shared" si="1"/>
        <v>2.6133333333333334E-3</v>
      </c>
      <c r="I61" s="3">
        <f t="shared" si="4"/>
        <v>23.284786666666673</v>
      </c>
      <c r="J61" s="3">
        <f t="shared" si="3"/>
        <v>0.71521333333332748</v>
      </c>
    </row>
    <row r="62" spans="1:10" x14ac:dyDescent="0.25">
      <c r="A62" s="5" t="s">
        <v>38</v>
      </c>
      <c r="B62" s="5">
        <v>13</v>
      </c>
      <c r="C62" s="5">
        <v>0.75</v>
      </c>
      <c r="D62" s="5">
        <v>2</v>
      </c>
      <c r="E62" s="5">
        <f>VLOOKUP(C62,'Табличные значения'!$C$2:$E$11,3)*D62</f>
        <v>9.3333333333333338E-2</v>
      </c>
      <c r="F62" s="5">
        <f>'Табличные значения'!$A$2*B62/1000</f>
        <v>2.5999999999999999E-2</v>
      </c>
      <c r="G62" s="5">
        <f t="shared" si="6"/>
        <v>23.284786666666673</v>
      </c>
      <c r="H62" s="5">
        <f t="shared" si="1"/>
        <v>2.4266666666666668E-3</v>
      </c>
      <c r="I62" s="3">
        <f t="shared" si="4"/>
        <v>23.282360000000004</v>
      </c>
      <c r="J62" s="3">
        <f t="shared" si="3"/>
        <v>0.71763999999999584</v>
      </c>
    </row>
    <row r="63" spans="1:10" x14ac:dyDescent="0.25">
      <c r="A63" s="5" t="s">
        <v>39</v>
      </c>
      <c r="B63" s="5">
        <v>12</v>
      </c>
      <c r="C63" s="5">
        <v>0.75</v>
      </c>
      <c r="D63" s="5">
        <v>2</v>
      </c>
      <c r="E63" s="5">
        <f>VLOOKUP(C63,'Табличные значения'!$C$2:$E$11,3)*D63</f>
        <v>9.3333333333333338E-2</v>
      </c>
      <c r="F63" s="5">
        <f>'Табличные значения'!$A$2*B63/1000</f>
        <v>2.4E-2</v>
      </c>
      <c r="G63" s="5">
        <f t="shared" si="6"/>
        <v>23.282360000000004</v>
      </c>
      <c r="H63" s="5">
        <f t="shared" si="1"/>
        <v>2.2400000000000002E-3</v>
      </c>
      <c r="I63" s="3">
        <f t="shared" si="4"/>
        <v>23.280120000000004</v>
      </c>
      <c r="J63" s="3">
        <f t="shared" si="3"/>
        <v>0.7198799999999963</v>
      </c>
    </row>
    <row r="64" spans="1:10" x14ac:dyDescent="0.25">
      <c r="A64" s="5" t="s">
        <v>40</v>
      </c>
      <c r="B64" s="5">
        <v>11</v>
      </c>
      <c r="C64" s="5">
        <v>0.75</v>
      </c>
      <c r="D64" s="5">
        <v>2</v>
      </c>
      <c r="E64" s="5">
        <f>VLOOKUP(C64,'Табличные значения'!$C$2:$E$11,3)*D64</f>
        <v>9.3333333333333338E-2</v>
      </c>
      <c r="F64" s="5">
        <f>'Табличные значения'!$A$2*B64/1000</f>
        <v>2.1999999999999999E-2</v>
      </c>
      <c r="G64" s="5">
        <f t="shared" si="6"/>
        <v>23.280120000000004</v>
      </c>
      <c r="H64" s="5">
        <f t="shared" si="1"/>
        <v>2.0533333333333332E-3</v>
      </c>
      <c r="I64" s="3">
        <f t="shared" si="4"/>
        <v>23.278066666666671</v>
      </c>
      <c r="J64" s="3">
        <f t="shared" si="3"/>
        <v>0.72193333333332887</v>
      </c>
    </row>
    <row r="65" spans="1:11" x14ac:dyDescent="0.25">
      <c r="A65" s="5" t="s">
        <v>41</v>
      </c>
      <c r="B65" s="5">
        <v>10</v>
      </c>
      <c r="C65" s="5">
        <v>0.75</v>
      </c>
      <c r="D65" s="5">
        <v>2</v>
      </c>
      <c r="E65" s="5">
        <f>VLOOKUP(C65,'Табличные значения'!$C$2:$E$11,3)*D65</f>
        <v>9.3333333333333338E-2</v>
      </c>
      <c r="F65" s="5">
        <f>'Табличные значения'!$A$2*B65/1000</f>
        <v>0.02</v>
      </c>
      <c r="G65" s="5">
        <f t="shared" si="6"/>
        <v>23.278066666666671</v>
      </c>
      <c r="H65" s="5">
        <f t="shared" si="1"/>
        <v>1.8666666666666669E-3</v>
      </c>
      <c r="I65" s="3">
        <f t="shared" si="4"/>
        <v>23.276200000000003</v>
      </c>
      <c r="J65" s="3">
        <f t="shared" si="3"/>
        <v>0.72379999999999711</v>
      </c>
    </row>
    <row r="66" spans="1:11" x14ac:dyDescent="0.25">
      <c r="A66" s="5" t="s">
        <v>42</v>
      </c>
      <c r="B66" s="5">
        <v>9</v>
      </c>
      <c r="C66" s="5">
        <v>0.75</v>
      </c>
      <c r="D66" s="5">
        <v>2</v>
      </c>
      <c r="E66" s="5">
        <f>VLOOKUP(C66,'Табличные значения'!$C$2:$E$11,3)*D66</f>
        <v>9.3333333333333338E-2</v>
      </c>
      <c r="F66" s="5">
        <f>'Табличные значения'!$A$2*B66/1000</f>
        <v>1.7999999999999999E-2</v>
      </c>
      <c r="G66" s="5">
        <f t="shared" si="6"/>
        <v>23.276200000000003</v>
      </c>
      <c r="H66" s="5">
        <f t="shared" si="1"/>
        <v>1.6799999999999999E-3</v>
      </c>
      <c r="I66" s="3">
        <f t="shared" si="4"/>
        <v>23.274520000000003</v>
      </c>
      <c r="J66" s="3">
        <f t="shared" si="3"/>
        <v>0.72547999999999746</v>
      </c>
    </row>
    <row r="67" spans="1:11" x14ac:dyDescent="0.25">
      <c r="A67" s="5" t="s">
        <v>43</v>
      </c>
      <c r="B67" s="5">
        <v>8</v>
      </c>
      <c r="C67" s="5">
        <v>0.75</v>
      </c>
      <c r="D67" s="5">
        <v>2</v>
      </c>
      <c r="E67" s="5">
        <f>VLOOKUP(C67,'Табличные значения'!$C$2:$E$11,3)*D67</f>
        <v>9.3333333333333338E-2</v>
      </c>
      <c r="F67" s="5">
        <f>'Табличные значения'!$A$2*B67/1000</f>
        <v>1.6E-2</v>
      </c>
      <c r="G67" s="5">
        <f t="shared" si="6"/>
        <v>23.274520000000003</v>
      </c>
      <c r="H67" s="5">
        <f t="shared" si="1"/>
        <v>1.4933333333333335E-3</v>
      </c>
      <c r="I67" s="3">
        <f t="shared" si="4"/>
        <v>23.27302666666667</v>
      </c>
      <c r="J67" s="3">
        <f t="shared" si="3"/>
        <v>0.72697333333332992</v>
      </c>
    </row>
    <row r="68" spans="1:11" x14ac:dyDescent="0.25">
      <c r="A68" s="5" t="s">
        <v>44</v>
      </c>
      <c r="B68" s="5">
        <v>7</v>
      </c>
      <c r="C68" s="5">
        <v>0.75</v>
      </c>
      <c r="D68" s="5">
        <v>2</v>
      </c>
      <c r="E68" s="5">
        <f>VLOOKUP(C68,'Табличные значения'!$C$2:$E$11,3)*D68</f>
        <v>9.3333333333333338E-2</v>
      </c>
      <c r="F68" s="5">
        <f>'Табличные значения'!$A$2*B68/1000</f>
        <v>1.4E-2</v>
      </c>
      <c r="G68" s="5">
        <f t="shared" si="6"/>
        <v>23.27302666666667</v>
      </c>
      <c r="H68" s="5">
        <f t="shared" si="1"/>
        <v>1.3066666666666667E-3</v>
      </c>
      <c r="I68" s="3">
        <f t="shared" si="4"/>
        <v>23.271720000000002</v>
      </c>
      <c r="J68" s="3">
        <f t="shared" si="3"/>
        <v>0.72827999999999804</v>
      </c>
    </row>
    <row r="69" spans="1:11" x14ac:dyDescent="0.25">
      <c r="A69" s="5" t="s">
        <v>45</v>
      </c>
      <c r="B69" s="5">
        <v>6</v>
      </c>
      <c r="C69" s="5">
        <v>0.75</v>
      </c>
      <c r="D69" s="5">
        <v>2</v>
      </c>
      <c r="E69" s="5">
        <f>VLOOKUP(C69,'Табличные значения'!$C$2:$E$11,3)*D69</f>
        <v>9.3333333333333338E-2</v>
      </c>
      <c r="F69" s="5">
        <f>'Табличные значения'!$A$2*B69/1000</f>
        <v>1.2E-2</v>
      </c>
      <c r="G69" s="5">
        <f t="shared" si="6"/>
        <v>23.271720000000002</v>
      </c>
      <c r="H69" s="5">
        <f t="shared" si="1"/>
        <v>1.1200000000000001E-3</v>
      </c>
      <c r="I69" s="3">
        <f t="shared" si="4"/>
        <v>23.270600000000002</v>
      </c>
      <c r="J69" s="3">
        <f t="shared" si="3"/>
        <v>0.72939999999999827</v>
      </c>
    </row>
    <row r="70" spans="1:11" x14ac:dyDescent="0.25">
      <c r="A70" s="5" t="s">
        <v>54</v>
      </c>
      <c r="B70" s="5">
        <v>5</v>
      </c>
      <c r="C70" s="5">
        <v>0.75</v>
      </c>
      <c r="D70" s="5">
        <v>2</v>
      </c>
      <c r="E70" s="5">
        <f>VLOOKUP(C70,'Табличные значения'!$C$2:$E$11,3)*D70</f>
        <v>9.3333333333333338E-2</v>
      </c>
      <c r="F70" s="5">
        <f>'Табличные значения'!$A$2*B70/1000</f>
        <v>0.01</v>
      </c>
      <c r="G70" s="5">
        <f t="shared" si="6"/>
        <v>23.270600000000002</v>
      </c>
      <c r="H70" s="5">
        <f t="shared" si="1"/>
        <v>9.3333333333333343E-4</v>
      </c>
      <c r="I70" s="3">
        <f t="shared" si="4"/>
        <v>23.269666666666669</v>
      </c>
      <c r="J70" s="3">
        <f t="shared" si="3"/>
        <v>0.73033333333333061</v>
      </c>
    </row>
    <row r="71" spans="1:11" x14ac:dyDescent="0.25">
      <c r="A71" s="5" t="s">
        <v>55</v>
      </c>
      <c r="B71" s="5">
        <v>4</v>
      </c>
      <c r="C71" s="5">
        <v>0.75</v>
      </c>
      <c r="D71" s="5">
        <v>2</v>
      </c>
      <c r="E71" s="5">
        <f>VLOOKUP(C71,'Табличные значения'!$C$2:$E$11,3)*D71</f>
        <v>9.3333333333333338E-2</v>
      </c>
      <c r="F71" s="5">
        <f>'Табличные значения'!$A$2*B71/1000</f>
        <v>8.0000000000000002E-3</v>
      </c>
      <c r="G71" s="5">
        <f t="shared" si="6"/>
        <v>23.269666666666669</v>
      </c>
      <c r="H71" s="5">
        <f t="shared" si="1"/>
        <v>7.4666666666666675E-4</v>
      </c>
      <c r="I71" s="3">
        <f t="shared" si="4"/>
        <v>23.268920000000001</v>
      </c>
      <c r="J71" s="3">
        <f t="shared" si="3"/>
        <v>0.73107999999999862</v>
      </c>
    </row>
    <row r="72" spans="1:11" x14ac:dyDescent="0.25">
      <c r="A72" s="5" t="s">
        <v>56</v>
      </c>
      <c r="B72" s="5">
        <v>3</v>
      </c>
      <c r="C72" s="5">
        <v>0.75</v>
      </c>
      <c r="D72" s="5">
        <v>2</v>
      </c>
      <c r="E72" s="5">
        <f>VLOOKUP(C72,'Табличные значения'!$C$2:$E$11,3)*D72</f>
        <v>9.3333333333333338E-2</v>
      </c>
      <c r="F72" s="5">
        <f>'Табличные значения'!$A$2*B72/1000</f>
        <v>6.0000000000000001E-3</v>
      </c>
      <c r="G72" s="5">
        <f t="shared" si="6"/>
        <v>23.268920000000001</v>
      </c>
      <c r="H72" s="5">
        <f t="shared" si="1"/>
        <v>5.6000000000000006E-4</v>
      </c>
      <c r="I72" s="3">
        <f t="shared" si="4"/>
        <v>23.268360000000001</v>
      </c>
      <c r="J72" s="3">
        <f t="shared" si="3"/>
        <v>0.73163999999999874</v>
      </c>
    </row>
    <row r="73" spans="1:11" x14ac:dyDescent="0.25">
      <c r="A73" s="5" t="s">
        <v>57</v>
      </c>
      <c r="B73" s="5">
        <v>2</v>
      </c>
      <c r="C73" s="5">
        <v>0.75</v>
      </c>
      <c r="D73" s="5">
        <v>2</v>
      </c>
      <c r="E73" s="5">
        <f>VLOOKUP(C73,'Табличные значения'!$C$2:$E$11,3)*D73</f>
        <v>9.3333333333333338E-2</v>
      </c>
      <c r="F73" s="5">
        <f>'Табличные значения'!$A$2*B73/1000</f>
        <v>4.0000000000000001E-3</v>
      </c>
      <c r="G73" s="5">
        <f t="shared" si="6"/>
        <v>23.268360000000001</v>
      </c>
      <c r="H73" s="5">
        <f t="shared" si="1"/>
        <v>3.7333333333333337E-4</v>
      </c>
      <c r="I73" s="3">
        <f t="shared" si="4"/>
        <v>23.267986666666669</v>
      </c>
      <c r="J73" s="3">
        <f t="shared" si="3"/>
        <v>0.73201333333333096</v>
      </c>
    </row>
    <row r="74" spans="1:11" x14ac:dyDescent="0.25">
      <c r="A74" s="5" t="s">
        <v>58</v>
      </c>
      <c r="B74" s="5">
        <v>1</v>
      </c>
      <c r="C74" s="5">
        <v>0.75</v>
      </c>
      <c r="D74" s="5">
        <v>2</v>
      </c>
      <c r="E74" s="5">
        <f>VLOOKUP(C74,'Табличные значения'!$C$2:$E$11,3)*D74</f>
        <v>9.3333333333333338E-2</v>
      </c>
      <c r="F74" s="5">
        <f>'Табличные значения'!$A$2*B74/1000</f>
        <v>2E-3</v>
      </c>
      <c r="G74" s="5">
        <f t="shared" si="6"/>
        <v>23.267986666666669</v>
      </c>
      <c r="H74" s="5">
        <f t="shared" si="1"/>
        <v>1.8666666666666669E-4</v>
      </c>
      <c r="I74" s="3">
        <f t="shared" si="4"/>
        <v>23.267800000000001</v>
      </c>
      <c r="J74" s="3">
        <f t="shared" si="3"/>
        <v>0.73219999999999885</v>
      </c>
    </row>
    <row r="75" spans="1:11" x14ac:dyDescent="0.25">
      <c r="A75" s="6" t="s">
        <v>35</v>
      </c>
      <c r="B75" s="6"/>
      <c r="C75" s="6"/>
      <c r="D75" s="6">
        <f>SUM(D39:D74)</f>
        <v>101.70000000000002</v>
      </c>
      <c r="E75" s="6">
        <f>SUM(E39:E74)</f>
        <v>4.7460000000000013</v>
      </c>
      <c r="F75" s="6"/>
      <c r="G75" s="6"/>
      <c r="H75" s="6">
        <f>SUM(H39:H74)</f>
        <v>0.73220000000000074</v>
      </c>
      <c r="I75" s="6"/>
      <c r="J75" s="6"/>
    </row>
    <row r="76" spans="1:11" x14ac:dyDescent="0.25">
      <c r="A76" s="5" t="s">
        <v>4</v>
      </c>
      <c r="B76" s="5">
        <v>207</v>
      </c>
      <c r="C76" s="5">
        <v>0.75</v>
      </c>
      <c r="D76" s="5">
        <v>3.6</v>
      </c>
      <c r="E76" s="5">
        <f>VLOOKUP(C76,'Табличные значения'!$C$2:$E$11,3)*D76</f>
        <v>0.16800000000000001</v>
      </c>
      <c r="F76" s="5">
        <f>'Табличные значения'!$A$2*B76/1000</f>
        <v>0.41399999999999998</v>
      </c>
      <c r="G76" s="5">
        <v>24</v>
      </c>
      <c r="H76" s="5">
        <f t="shared" si="1"/>
        <v>6.9552000000000003E-2</v>
      </c>
      <c r="I76" s="3">
        <f t="shared" si="4"/>
        <v>23.930447999999998</v>
      </c>
      <c r="J76" s="3">
        <f t="shared" si="3"/>
        <v>6.9552000000001613E-2</v>
      </c>
      <c r="K76" s="2" t="s">
        <v>50</v>
      </c>
    </row>
    <row r="77" spans="1:11" x14ac:dyDescent="0.25">
      <c r="A77" s="5" t="s">
        <v>5</v>
      </c>
      <c r="B77" s="5">
        <v>177</v>
      </c>
      <c r="C77" s="5">
        <v>0.75</v>
      </c>
      <c r="D77" s="5">
        <v>2.93</v>
      </c>
      <c r="E77" s="5">
        <f>VLOOKUP(C77,'Табличные значения'!$C$2:$E$11,3)*D77</f>
        <v>0.13673333333333335</v>
      </c>
      <c r="F77" s="5">
        <f>'Табличные значения'!$A$2*B77/1000</f>
        <v>0.35399999999999998</v>
      </c>
      <c r="G77" s="5">
        <f t="shared" si="0"/>
        <v>23.930447999999998</v>
      </c>
      <c r="H77" s="5">
        <f t="shared" si="1"/>
        <v>4.8403600000000005E-2</v>
      </c>
      <c r="I77" s="3">
        <f t="shared" si="4"/>
        <v>23.882044399999998</v>
      </c>
      <c r="J77" s="3">
        <f t="shared" si="3"/>
        <v>0.11795560000000194</v>
      </c>
    </row>
    <row r="78" spans="1:11" x14ac:dyDescent="0.25">
      <c r="A78" s="5" t="s">
        <v>6</v>
      </c>
      <c r="B78" s="5">
        <v>147</v>
      </c>
      <c r="C78" s="5">
        <v>0.75</v>
      </c>
      <c r="D78" s="5">
        <v>2.88</v>
      </c>
      <c r="E78" s="5">
        <f>VLOOKUP(C78,'Табличные значения'!$C$2:$E$11,3)*D78</f>
        <v>0.13439999999999999</v>
      </c>
      <c r="F78" s="5">
        <f>'Табличные значения'!$A$2*B78/1000</f>
        <v>0.29399999999999998</v>
      </c>
      <c r="G78" s="5">
        <f t="shared" si="0"/>
        <v>23.882044399999998</v>
      </c>
      <c r="H78" s="5">
        <f t="shared" si="1"/>
        <v>3.9513599999999996E-2</v>
      </c>
      <c r="I78" s="3">
        <f t="shared" si="4"/>
        <v>23.842530799999999</v>
      </c>
      <c r="J78" s="3">
        <f t="shared" si="3"/>
        <v>0.15746920000000131</v>
      </c>
    </row>
    <row r="79" spans="1:11" x14ac:dyDescent="0.25">
      <c r="A79" s="5" t="s">
        <v>7</v>
      </c>
      <c r="B79" s="5">
        <v>117</v>
      </c>
      <c r="C79" s="5">
        <v>0.75</v>
      </c>
      <c r="D79" s="5">
        <v>2.88</v>
      </c>
      <c r="E79" s="5">
        <f>VLOOKUP(C79,'Табличные значения'!$C$2:$E$11,3)*D79</f>
        <v>0.13439999999999999</v>
      </c>
      <c r="F79" s="5">
        <f>'Табличные значения'!$A$2*B79/1000</f>
        <v>0.23400000000000001</v>
      </c>
      <c r="G79" s="5">
        <f t="shared" si="0"/>
        <v>23.842530799999999</v>
      </c>
      <c r="H79" s="5">
        <f t="shared" si="1"/>
        <v>3.1449600000000001E-2</v>
      </c>
      <c r="I79" s="3">
        <f t="shared" ref="I79:I248" si="7">G79-F79*E79</f>
        <v>23.8110812</v>
      </c>
      <c r="J79" s="3">
        <f t="shared" si="3"/>
        <v>0.18891879999999972</v>
      </c>
    </row>
    <row r="80" spans="1:11" x14ac:dyDescent="0.25">
      <c r="A80" s="5" t="s">
        <v>8</v>
      </c>
      <c r="B80" s="5">
        <v>87</v>
      </c>
      <c r="C80" s="5">
        <v>0.75</v>
      </c>
      <c r="D80" s="5">
        <v>2.98</v>
      </c>
      <c r="E80" s="5">
        <f>VLOOKUP(C80,'Табличные значения'!$C$2:$E$11,3)*D80</f>
        <v>0.13906666666666667</v>
      </c>
      <c r="F80" s="5">
        <f>'Табличные значения'!$A$2*B80/1000</f>
        <v>0.17399999999999999</v>
      </c>
      <c r="G80" s="5">
        <f t="shared" si="0"/>
        <v>23.8110812</v>
      </c>
      <c r="H80" s="5">
        <f t="shared" si="1"/>
        <v>2.41976E-2</v>
      </c>
      <c r="I80" s="3">
        <f t="shared" si="7"/>
        <v>23.786883599999999</v>
      </c>
      <c r="J80" s="3">
        <f t="shared" si="3"/>
        <v>0.21311640000000054</v>
      </c>
    </row>
    <row r="81" spans="1:10" x14ac:dyDescent="0.25">
      <c r="A81" s="5" t="s">
        <v>16</v>
      </c>
      <c r="B81" s="5">
        <v>57</v>
      </c>
      <c r="C81" s="5">
        <v>0.75</v>
      </c>
      <c r="D81" s="5">
        <v>2.95</v>
      </c>
      <c r="E81" s="5">
        <f>VLOOKUP(C81,'Табличные значения'!$C$2:$E$11,3)*D81</f>
        <v>0.13766666666666669</v>
      </c>
      <c r="F81" s="5">
        <f>'Табличные значения'!$A$2*B81/1000</f>
        <v>0.114</v>
      </c>
      <c r="G81" s="5">
        <f t="shared" si="0"/>
        <v>23.786883599999999</v>
      </c>
      <c r="H81" s="5">
        <f t="shared" si="1"/>
        <v>1.5694000000000003E-2</v>
      </c>
      <c r="I81" s="3">
        <f t="shared" si="7"/>
        <v>23.7711896</v>
      </c>
      <c r="J81" s="3">
        <f t="shared" si="3"/>
        <v>0.22881040000000041</v>
      </c>
    </row>
    <row r="82" spans="1:10" x14ac:dyDescent="0.25">
      <c r="A82" s="3" t="s">
        <v>17</v>
      </c>
      <c r="B82" s="5">
        <v>27</v>
      </c>
      <c r="C82" s="5">
        <v>0.75</v>
      </c>
      <c r="D82" s="5">
        <v>10.53</v>
      </c>
      <c r="E82" s="5">
        <f>VLOOKUP(C82,'Табличные значения'!$C$2:$E$11,3)*D82</f>
        <v>0.4914</v>
      </c>
      <c r="F82" s="5">
        <f>'Табличные значения'!$A$2*B82/1000</f>
        <v>5.3999999999999999E-2</v>
      </c>
      <c r="G82" s="5">
        <f t="shared" si="0"/>
        <v>23.7711896</v>
      </c>
      <c r="H82" s="5">
        <f t="shared" si="1"/>
        <v>2.6535599999999999E-2</v>
      </c>
      <c r="I82" s="3">
        <f t="shared" si="7"/>
        <v>23.744654000000001</v>
      </c>
      <c r="J82" s="3">
        <f t="shared" si="3"/>
        <v>0.25534599999999941</v>
      </c>
    </row>
    <row r="83" spans="1:10" x14ac:dyDescent="0.25">
      <c r="A83" s="5" t="s">
        <v>18</v>
      </c>
      <c r="B83" s="5">
        <v>26</v>
      </c>
      <c r="C83" s="5">
        <v>0.75</v>
      </c>
      <c r="D83" s="5">
        <v>2</v>
      </c>
      <c r="E83" s="5">
        <f>VLOOKUP(C83,'Табличные значения'!$C$2:$E$11,3)*D83</f>
        <v>9.3333333333333338E-2</v>
      </c>
      <c r="F83" s="5">
        <f>'Табличные значения'!$A$2*B83/1000</f>
        <v>5.1999999999999998E-2</v>
      </c>
      <c r="G83" s="5">
        <f t="shared" si="0"/>
        <v>23.744654000000001</v>
      </c>
      <c r="H83" s="5">
        <f t="shared" si="1"/>
        <v>4.8533333333333336E-3</v>
      </c>
      <c r="I83" s="3">
        <f t="shared" si="7"/>
        <v>23.739800666666667</v>
      </c>
      <c r="J83" s="3">
        <f t="shared" si="3"/>
        <v>0.26019933333333256</v>
      </c>
    </row>
    <row r="84" spans="1:10" x14ac:dyDescent="0.25">
      <c r="A84" s="5" t="s">
        <v>19</v>
      </c>
      <c r="B84" s="5">
        <v>25</v>
      </c>
      <c r="C84" s="5">
        <v>0.75</v>
      </c>
      <c r="D84" s="5">
        <v>2</v>
      </c>
      <c r="E84" s="5">
        <f>VLOOKUP(C84,'Табличные значения'!$C$2:$E$11,3)*D84</f>
        <v>9.3333333333333338E-2</v>
      </c>
      <c r="F84" s="5">
        <f>'Табличные значения'!$A$2*B84/1000</f>
        <v>0.05</v>
      </c>
      <c r="G84" s="5">
        <f t="shared" si="0"/>
        <v>23.739800666666667</v>
      </c>
      <c r="H84" s="5">
        <f t="shared" si="1"/>
        <v>4.6666666666666671E-3</v>
      </c>
      <c r="I84" s="3">
        <f t="shared" si="7"/>
        <v>23.735134000000002</v>
      </c>
      <c r="J84" s="3">
        <f t="shared" si="3"/>
        <v>0.26486599999999783</v>
      </c>
    </row>
    <row r="85" spans="1:10" x14ac:dyDescent="0.25">
      <c r="A85" s="3" t="s">
        <v>20</v>
      </c>
      <c r="B85" s="5">
        <v>24</v>
      </c>
      <c r="C85" s="5">
        <v>0.75</v>
      </c>
      <c r="D85" s="5">
        <v>2</v>
      </c>
      <c r="E85" s="5">
        <f>VLOOKUP(C85,'Табличные значения'!$C$2:$E$11,3)*D85</f>
        <v>9.3333333333333338E-2</v>
      </c>
      <c r="F85" s="5">
        <f>'Табличные значения'!$A$2*B85/1000</f>
        <v>4.8000000000000001E-2</v>
      </c>
      <c r="G85" s="5">
        <f t="shared" si="0"/>
        <v>23.735134000000002</v>
      </c>
      <c r="H85" s="5">
        <f t="shared" si="1"/>
        <v>4.4800000000000005E-3</v>
      </c>
      <c r="I85" s="3">
        <f t="shared" si="7"/>
        <v>23.730654000000001</v>
      </c>
      <c r="J85" s="3">
        <f t="shared" si="3"/>
        <v>0.26934599999999875</v>
      </c>
    </row>
    <row r="86" spans="1:10" x14ac:dyDescent="0.25">
      <c r="A86" s="5" t="s">
        <v>21</v>
      </c>
      <c r="B86" s="5">
        <v>23</v>
      </c>
      <c r="C86" s="5">
        <v>0.75</v>
      </c>
      <c r="D86" s="5">
        <v>2</v>
      </c>
      <c r="E86" s="5">
        <f>VLOOKUP(C86,'Табличные значения'!$C$2:$E$11,3)*D86</f>
        <v>9.3333333333333338E-2</v>
      </c>
      <c r="F86" s="5">
        <f>'Табличные значения'!$A$2*B86/1000</f>
        <v>4.5999999999999999E-2</v>
      </c>
      <c r="G86" s="5">
        <f t="shared" si="0"/>
        <v>23.730654000000001</v>
      </c>
      <c r="H86" s="5">
        <f t="shared" si="1"/>
        <v>4.293333333333333E-3</v>
      </c>
      <c r="I86" s="3">
        <f t="shared" si="7"/>
        <v>23.726360666666668</v>
      </c>
      <c r="J86" s="3">
        <f t="shared" si="3"/>
        <v>0.27363933333333179</v>
      </c>
    </row>
    <row r="87" spans="1:10" x14ac:dyDescent="0.25">
      <c r="A87" s="5" t="s">
        <v>22</v>
      </c>
      <c r="B87" s="5">
        <v>22</v>
      </c>
      <c r="C87" s="5">
        <v>0.75</v>
      </c>
      <c r="D87" s="5">
        <v>2</v>
      </c>
      <c r="E87" s="5">
        <f>VLOOKUP(C87,'Табличные значения'!$C$2:$E$11,3)*D87</f>
        <v>9.3333333333333338E-2</v>
      </c>
      <c r="F87" s="5">
        <f>'Табличные значения'!$A$2*B87/1000</f>
        <v>4.3999999999999997E-2</v>
      </c>
      <c r="G87" s="5">
        <f t="shared" si="0"/>
        <v>23.726360666666668</v>
      </c>
      <c r="H87" s="5">
        <f t="shared" si="1"/>
        <v>4.1066666666666665E-3</v>
      </c>
      <c r="I87" s="3">
        <f t="shared" si="7"/>
        <v>23.722254000000003</v>
      </c>
      <c r="J87" s="3">
        <f t="shared" si="3"/>
        <v>0.27774599999999694</v>
      </c>
    </row>
    <row r="88" spans="1:10" x14ac:dyDescent="0.25">
      <c r="A88" s="3" t="s">
        <v>23</v>
      </c>
      <c r="B88" s="5">
        <v>21</v>
      </c>
      <c r="C88" s="5">
        <v>0.75</v>
      </c>
      <c r="D88" s="5">
        <v>2</v>
      </c>
      <c r="E88" s="5">
        <f>VLOOKUP(C88,'Табличные значения'!$C$2:$E$11,3)*D88</f>
        <v>9.3333333333333338E-2</v>
      </c>
      <c r="F88" s="5">
        <f>'Табличные значения'!$A$2*B88/1000</f>
        <v>4.2000000000000003E-2</v>
      </c>
      <c r="G88" s="5">
        <f t="shared" si="0"/>
        <v>23.722254000000003</v>
      </c>
      <c r="H88" s="5">
        <f t="shared" si="1"/>
        <v>3.9200000000000007E-3</v>
      </c>
      <c r="I88" s="3">
        <f t="shared" si="7"/>
        <v>23.718334000000002</v>
      </c>
      <c r="J88" s="3">
        <f t="shared" si="3"/>
        <v>0.28166599999999775</v>
      </c>
    </row>
    <row r="89" spans="1:10" x14ac:dyDescent="0.25">
      <c r="A89" s="5" t="s">
        <v>24</v>
      </c>
      <c r="B89" s="5">
        <v>20</v>
      </c>
      <c r="C89" s="5">
        <v>0.75</v>
      </c>
      <c r="D89" s="5">
        <v>2</v>
      </c>
      <c r="E89" s="5">
        <f>VLOOKUP(C89,'Табличные значения'!$C$2:$E$11,3)*D89</f>
        <v>9.3333333333333338E-2</v>
      </c>
      <c r="F89" s="5">
        <f>'Табличные значения'!$A$2*B89/1000</f>
        <v>0.04</v>
      </c>
      <c r="G89" s="5">
        <f t="shared" si="0"/>
        <v>23.718334000000002</v>
      </c>
      <c r="H89" s="5">
        <f t="shared" si="1"/>
        <v>3.7333333333333337E-3</v>
      </c>
      <c r="I89" s="3">
        <f t="shared" si="7"/>
        <v>23.714600666666669</v>
      </c>
      <c r="J89" s="3">
        <f t="shared" si="3"/>
        <v>0.28539933333333067</v>
      </c>
    </row>
    <row r="90" spans="1:10" x14ac:dyDescent="0.25">
      <c r="A90" s="5" t="s">
        <v>25</v>
      </c>
      <c r="B90" s="5">
        <v>19</v>
      </c>
      <c r="C90" s="5">
        <v>0.75</v>
      </c>
      <c r="D90" s="5">
        <v>2</v>
      </c>
      <c r="E90" s="5">
        <f>VLOOKUP(C90,'Табличные значения'!$C$2:$E$11,3)*D90</f>
        <v>9.3333333333333338E-2</v>
      </c>
      <c r="F90" s="5">
        <f>'Табличные значения'!$A$2*B90/1000</f>
        <v>3.7999999999999999E-2</v>
      </c>
      <c r="G90" s="5">
        <f t="shared" si="0"/>
        <v>23.714600666666669</v>
      </c>
      <c r="H90" s="5">
        <f t="shared" si="1"/>
        <v>3.5466666666666667E-3</v>
      </c>
      <c r="I90" s="3">
        <f t="shared" si="7"/>
        <v>23.711054000000004</v>
      </c>
      <c r="J90" s="3">
        <f t="shared" si="3"/>
        <v>0.28894599999999571</v>
      </c>
    </row>
    <row r="91" spans="1:10" x14ac:dyDescent="0.25">
      <c r="A91" s="3" t="s">
        <v>26</v>
      </c>
      <c r="B91" s="5">
        <v>18</v>
      </c>
      <c r="C91" s="5">
        <v>0.75</v>
      </c>
      <c r="D91" s="5">
        <v>2</v>
      </c>
      <c r="E91" s="5">
        <f>VLOOKUP(C91,'Табличные значения'!$C$2:$E$11,3)*D91</f>
        <v>9.3333333333333338E-2</v>
      </c>
      <c r="F91" s="5">
        <f>'Табличные значения'!$A$2*B91/1000</f>
        <v>3.5999999999999997E-2</v>
      </c>
      <c r="G91" s="5">
        <f t="shared" si="0"/>
        <v>23.711054000000004</v>
      </c>
      <c r="H91" s="5">
        <f t="shared" si="1"/>
        <v>3.3599999999999997E-3</v>
      </c>
      <c r="I91" s="3">
        <f t="shared" si="7"/>
        <v>23.707694000000004</v>
      </c>
      <c r="J91" s="3">
        <f t="shared" si="3"/>
        <v>0.2923059999999964</v>
      </c>
    </row>
    <row r="92" spans="1:10" x14ac:dyDescent="0.25">
      <c r="A92" s="5" t="s">
        <v>27</v>
      </c>
      <c r="B92" s="5">
        <v>17</v>
      </c>
      <c r="C92" s="5">
        <v>0.75</v>
      </c>
      <c r="D92" s="5">
        <v>2</v>
      </c>
      <c r="E92" s="5">
        <f>VLOOKUP(C92,'Табличные значения'!$C$2:$E$11,3)*D92</f>
        <v>9.3333333333333338E-2</v>
      </c>
      <c r="F92" s="5">
        <f>'Табличные значения'!$A$2*B92/1000</f>
        <v>3.4000000000000002E-2</v>
      </c>
      <c r="G92" s="5">
        <f t="shared" si="0"/>
        <v>23.707694000000004</v>
      </c>
      <c r="H92" s="5">
        <f t="shared" si="1"/>
        <v>3.1733333333333336E-3</v>
      </c>
      <c r="I92" s="3">
        <f t="shared" si="7"/>
        <v>23.704520666666671</v>
      </c>
      <c r="J92" s="3">
        <f t="shared" si="3"/>
        <v>0.29547933333332921</v>
      </c>
    </row>
    <row r="93" spans="1:10" x14ac:dyDescent="0.25">
      <c r="A93" s="5" t="s">
        <v>28</v>
      </c>
      <c r="B93" s="5">
        <v>16</v>
      </c>
      <c r="C93" s="5">
        <v>0.75</v>
      </c>
      <c r="D93" s="5">
        <v>2</v>
      </c>
      <c r="E93" s="5">
        <f>VLOOKUP(C93,'Табличные значения'!$C$2:$E$11,3)*D93</f>
        <v>9.3333333333333338E-2</v>
      </c>
      <c r="F93" s="5">
        <f>'Табличные значения'!$A$2*B93/1000</f>
        <v>3.2000000000000001E-2</v>
      </c>
      <c r="G93" s="5">
        <f t="shared" si="0"/>
        <v>23.704520666666671</v>
      </c>
      <c r="H93" s="5">
        <f t="shared" si="1"/>
        <v>2.986666666666667E-3</v>
      </c>
      <c r="I93" s="3">
        <f t="shared" si="7"/>
        <v>23.701534000000006</v>
      </c>
      <c r="J93" s="3">
        <f t="shared" si="3"/>
        <v>0.29846599999999412</v>
      </c>
    </row>
    <row r="94" spans="1:10" x14ac:dyDescent="0.25">
      <c r="A94" s="3" t="s">
        <v>29</v>
      </c>
      <c r="B94" s="5">
        <v>15</v>
      </c>
      <c r="C94" s="5">
        <v>0.75</v>
      </c>
      <c r="D94" s="5">
        <v>2</v>
      </c>
      <c r="E94" s="5">
        <f>VLOOKUP(C94,'Табличные значения'!$C$2:$E$11,3)*D94</f>
        <v>9.3333333333333338E-2</v>
      </c>
      <c r="F94" s="5">
        <f>'Табличные значения'!$A$2*B94/1000</f>
        <v>0.03</v>
      </c>
      <c r="G94" s="5">
        <f t="shared" si="0"/>
        <v>23.701534000000006</v>
      </c>
      <c r="H94" s="5">
        <f t="shared" si="1"/>
        <v>2.8E-3</v>
      </c>
      <c r="I94" s="3">
        <f t="shared" si="7"/>
        <v>23.698734000000005</v>
      </c>
      <c r="J94" s="3">
        <f t="shared" si="3"/>
        <v>0.3012659999999947</v>
      </c>
    </row>
    <row r="95" spans="1:10" x14ac:dyDescent="0.25">
      <c r="A95" s="5" t="s">
        <v>30</v>
      </c>
      <c r="B95" s="5">
        <v>14</v>
      </c>
      <c r="C95" s="5">
        <v>0.75</v>
      </c>
      <c r="D95" s="5">
        <v>2</v>
      </c>
      <c r="E95" s="5">
        <f>VLOOKUP(C95,'Табличные значения'!$C$2:$E$11,3)*D95</f>
        <v>9.3333333333333338E-2</v>
      </c>
      <c r="F95" s="5">
        <f>'Табличные значения'!$A$2*B95/1000</f>
        <v>2.8000000000000001E-2</v>
      </c>
      <c r="G95" s="5">
        <f t="shared" si="0"/>
        <v>23.698734000000005</v>
      </c>
      <c r="H95" s="5">
        <f t="shared" si="1"/>
        <v>2.6133333333333334E-3</v>
      </c>
      <c r="I95" s="3">
        <f t="shared" si="7"/>
        <v>23.696120666666673</v>
      </c>
      <c r="J95" s="3">
        <f t="shared" si="3"/>
        <v>0.30387933333332739</v>
      </c>
    </row>
    <row r="96" spans="1:10" x14ac:dyDescent="0.25">
      <c r="A96" s="5" t="s">
        <v>31</v>
      </c>
      <c r="B96" s="5">
        <v>13</v>
      </c>
      <c r="C96" s="5">
        <v>0.75</v>
      </c>
      <c r="D96" s="5">
        <v>2</v>
      </c>
      <c r="E96" s="5">
        <f>VLOOKUP(C96,'Табличные значения'!$C$2:$E$11,3)*D96</f>
        <v>9.3333333333333338E-2</v>
      </c>
      <c r="F96" s="5">
        <f>'Табличные значения'!$A$2*B96/1000</f>
        <v>2.5999999999999999E-2</v>
      </c>
      <c r="G96" s="5">
        <f t="shared" si="0"/>
        <v>23.696120666666673</v>
      </c>
      <c r="H96" s="5">
        <f t="shared" si="1"/>
        <v>2.4266666666666668E-3</v>
      </c>
      <c r="I96" s="3">
        <f t="shared" si="7"/>
        <v>23.693694000000004</v>
      </c>
      <c r="J96" s="3">
        <f t="shared" si="3"/>
        <v>0.30630599999999575</v>
      </c>
    </row>
    <row r="97" spans="1:11" x14ac:dyDescent="0.25">
      <c r="A97" s="5" t="s">
        <v>36</v>
      </c>
      <c r="B97" s="5">
        <v>12</v>
      </c>
      <c r="C97" s="5">
        <v>0.75</v>
      </c>
      <c r="D97" s="5">
        <v>2</v>
      </c>
      <c r="E97" s="5">
        <f>VLOOKUP(C97,'Табличные значения'!$C$2:$E$11,3)*D97</f>
        <v>9.3333333333333338E-2</v>
      </c>
      <c r="F97" s="5">
        <f>'Табличные значения'!$A$2*B97/1000</f>
        <v>2.4E-2</v>
      </c>
      <c r="G97" s="5">
        <f t="shared" si="0"/>
        <v>23.693694000000004</v>
      </c>
      <c r="H97" s="5">
        <f t="shared" si="1"/>
        <v>2.2400000000000002E-3</v>
      </c>
      <c r="I97" s="3">
        <f t="shared" si="7"/>
        <v>23.691454000000004</v>
      </c>
      <c r="J97" s="3">
        <f t="shared" si="3"/>
        <v>0.30854599999999621</v>
      </c>
    </row>
    <row r="98" spans="1:11" x14ac:dyDescent="0.25">
      <c r="A98" s="5" t="s">
        <v>37</v>
      </c>
      <c r="B98" s="5">
        <v>11</v>
      </c>
      <c r="C98" s="5">
        <v>0.75</v>
      </c>
      <c r="D98" s="5">
        <v>2</v>
      </c>
      <c r="E98" s="5">
        <f>VLOOKUP(C98,'Табличные значения'!$C$2:$E$11,3)*D98</f>
        <v>9.3333333333333338E-2</v>
      </c>
      <c r="F98" s="5">
        <f>'Табличные значения'!$A$2*B98/1000</f>
        <v>2.1999999999999999E-2</v>
      </c>
      <c r="G98" s="5">
        <f t="shared" si="0"/>
        <v>23.691454000000004</v>
      </c>
      <c r="H98" s="5">
        <f t="shared" si="1"/>
        <v>2.0533333333333332E-3</v>
      </c>
      <c r="I98" s="3">
        <f t="shared" si="7"/>
        <v>23.689400666666671</v>
      </c>
      <c r="J98" s="3">
        <f t="shared" si="3"/>
        <v>0.31059933333332879</v>
      </c>
    </row>
    <row r="99" spans="1:11" x14ac:dyDescent="0.25">
      <c r="A99" s="5" t="s">
        <v>38</v>
      </c>
      <c r="B99" s="5">
        <v>10</v>
      </c>
      <c r="C99" s="5">
        <v>0.75</v>
      </c>
      <c r="D99" s="5">
        <v>2</v>
      </c>
      <c r="E99" s="5">
        <f>VLOOKUP(C99,'Табличные значения'!$C$2:$E$11,3)*D99</f>
        <v>9.3333333333333338E-2</v>
      </c>
      <c r="F99" s="5">
        <f>'Табличные значения'!$A$2*B99/1000</f>
        <v>0.02</v>
      </c>
      <c r="G99" s="5">
        <f t="shared" si="0"/>
        <v>23.689400666666671</v>
      </c>
      <c r="H99" s="5">
        <f t="shared" si="1"/>
        <v>1.8666666666666669E-3</v>
      </c>
      <c r="I99" s="3">
        <f t="shared" si="7"/>
        <v>23.687534000000003</v>
      </c>
      <c r="J99" s="3">
        <f t="shared" si="3"/>
        <v>0.31246599999999702</v>
      </c>
    </row>
    <row r="100" spans="1:11" x14ac:dyDescent="0.25">
      <c r="A100" s="5" t="s">
        <v>39</v>
      </c>
      <c r="B100" s="5">
        <v>9</v>
      </c>
      <c r="C100" s="5">
        <v>0.75</v>
      </c>
      <c r="D100" s="5">
        <v>2</v>
      </c>
      <c r="E100" s="5">
        <f>VLOOKUP(C100,'Табличные значения'!$C$2:$E$11,3)*D100</f>
        <v>9.3333333333333338E-2</v>
      </c>
      <c r="F100" s="5">
        <f>'Табличные значения'!$A$2*B100/1000</f>
        <v>1.7999999999999999E-2</v>
      </c>
      <c r="G100" s="5">
        <f t="shared" si="0"/>
        <v>23.687534000000003</v>
      </c>
      <c r="H100" s="5">
        <f t="shared" si="1"/>
        <v>1.6799999999999999E-3</v>
      </c>
      <c r="I100" s="3">
        <f t="shared" si="7"/>
        <v>23.685854000000003</v>
      </c>
      <c r="J100" s="3">
        <f t="shared" si="3"/>
        <v>0.31414599999999737</v>
      </c>
    </row>
    <row r="101" spans="1:11" x14ac:dyDescent="0.25">
      <c r="A101" s="5" t="s">
        <v>40</v>
      </c>
      <c r="B101" s="5">
        <v>8</v>
      </c>
      <c r="C101" s="5">
        <v>0.75</v>
      </c>
      <c r="D101" s="5">
        <v>2</v>
      </c>
      <c r="E101" s="5">
        <f>VLOOKUP(C101,'Табличные значения'!$C$2:$E$11,3)*D101</f>
        <v>9.3333333333333338E-2</v>
      </c>
      <c r="F101" s="5">
        <f>'Табличные значения'!$A$2*B101/1000</f>
        <v>1.6E-2</v>
      </c>
      <c r="G101" s="5">
        <f t="shared" si="0"/>
        <v>23.685854000000003</v>
      </c>
      <c r="H101" s="5">
        <f t="shared" si="1"/>
        <v>1.4933333333333335E-3</v>
      </c>
      <c r="I101" s="3">
        <f t="shared" si="7"/>
        <v>23.68436066666667</v>
      </c>
      <c r="J101" s="3">
        <f t="shared" si="3"/>
        <v>0.31563933333332983</v>
      </c>
    </row>
    <row r="102" spans="1:11" x14ac:dyDescent="0.25">
      <c r="A102" s="5" t="s">
        <v>41</v>
      </c>
      <c r="B102" s="5">
        <v>7</v>
      </c>
      <c r="C102" s="5">
        <v>0.75</v>
      </c>
      <c r="D102" s="5">
        <v>2</v>
      </c>
      <c r="E102" s="5">
        <f>VLOOKUP(C102,'Табличные значения'!$C$2:$E$11,3)*D102</f>
        <v>9.3333333333333338E-2</v>
      </c>
      <c r="F102" s="5">
        <f>'Табличные значения'!$A$2*B102/1000</f>
        <v>1.4E-2</v>
      </c>
      <c r="G102" s="5">
        <f t="shared" si="0"/>
        <v>23.68436066666667</v>
      </c>
      <c r="H102" s="5">
        <f t="shared" si="1"/>
        <v>1.3066666666666667E-3</v>
      </c>
      <c r="I102" s="3">
        <f t="shared" si="7"/>
        <v>23.683054000000002</v>
      </c>
      <c r="J102" s="3">
        <f t="shared" si="3"/>
        <v>0.31694599999999795</v>
      </c>
    </row>
    <row r="103" spans="1:11" x14ac:dyDescent="0.25">
      <c r="A103" s="5" t="s">
        <v>42</v>
      </c>
      <c r="B103" s="5">
        <v>6</v>
      </c>
      <c r="C103" s="5">
        <v>0.75</v>
      </c>
      <c r="D103" s="5">
        <v>2</v>
      </c>
      <c r="E103" s="5">
        <f>VLOOKUP(C103,'Табличные значения'!$C$2:$E$11,3)*D103</f>
        <v>9.3333333333333338E-2</v>
      </c>
      <c r="F103" s="5">
        <f>'Табличные значения'!$A$2*B103/1000</f>
        <v>1.2E-2</v>
      </c>
      <c r="G103" s="5">
        <f t="shared" si="0"/>
        <v>23.683054000000002</v>
      </c>
      <c r="H103" s="5">
        <f t="shared" si="1"/>
        <v>1.1200000000000001E-3</v>
      </c>
      <c r="I103" s="3">
        <f t="shared" si="7"/>
        <v>23.681934000000002</v>
      </c>
      <c r="J103" s="3">
        <f t="shared" si="3"/>
        <v>0.31806599999999818</v>
      </c>
    </row>
    <row r="104" spans="1:11" x14ac:dyDescent="0.25">
      <c r="A104" s="5" t="s">
        <v>43</v>
      </c>
      <c r="B104" s="5">
        <v>5</v>
      </c>
      <c r="C104" s="5">
        <v>0.75</v>
      </c>
      <c r="D104" s="5">
        <v>2</v>
      </c>
      <c r="E104" s="5">
        <f>VLOOKUP(C104,'Табличные значения'!$C$2:$E$11,3)*D104</f>
        <v>9.3333333333333338E-2</v>
      </c>
      <c r="F104" s="5">
        <f>'Табличные значения'!$A$2*B104/1000</f>
        <v>0.01</v>
      </c>
      <c r="G104" s="5">
        <f t="shared" si="0"/>
        <v>23.681934000000002</v>
      </c>
      <c r="H104" s="5">
        <f t="shared" si="1"/>
        <v>9.3333333333333343E-4</v>
      </c>
      <c r="I104" s="3">
        <f t="shared" si="7"/>
        <v>23.681000666666669</v>
      </c>
      <c r="J104" s="3">
        <f t="shared" si="3"/>
        <v>0.31899933333333053</v>
      </c>
    </row>
    <row r="105" spans="1:11" x14ac:dyDescent="0.25">
      <c r="A105" s="5" t="s">
        <v>44</v>
      </c>
      <c r="B105" s="5">
        <v>4</v>
      </c>
      <c r="C105" s="5">
        <v>0.75</v>
      </c>
      <c r="D105" s="5">
        <v>2</v>
      </c>
      <c r="E105" s="5">
        <f>VLOOKUP(C105,'Табличные значения'!$C$2:$E$11,3)*D105</f>
        <v>9.3333333333333338E-2</v>
      </c>
      <c r="F105" s="5">
        <f>'Табличные значения'!$A$2*B105/1000</f>
        <v>8.0000000000000002E-3</v>
      </c>
      <c r="G105" s="5">
        <f t="shared" si="0"/>
        <v>23.681000666666669</v>
      </c>
      <c r="H105" s="5">
        <f t="shared" si="1"/>
        <v>7.4666666666666675E-4</v>
      </c>
      <c r="I105" s="3">
        <f t="shared" si="7"/>
        <v>23.680254000000001</v>
      </c>
      <c r="J105" s="3">
        <f t="shared" si="3"/>
        <v>0.31974599999999853</v>
      </c>
    </row>
    <row r="106" spans="1:11" x14ac:dyDescent="0.25">
      <c r="A106" s="5" t="s">
        <v>45</v>
      </c>
      <c r="B106" s="5">
        <v>3</v>
      </c>
      <c r="C106" s="5">
        <v>0.75</v>
      </c>
      <c r="D106" s="5">
        <v>2</v>
      </c>
      <c r="E106" s="5">
        <f>VLOOKUP(C106,'Табличные значения'!$C$2:$E$11,3)*D106</f>
        <v>9.3333333333333338E-2</v>
      </c>
      <c r="F106" s="5">
        <f>'Табличные значения'!$A$2*B106/1000</f>
        <v>6.0000000000000001E-3</v>
      </c>
      <c r="G106" s="5">
        <f t="shared" si="0"/>
        <v>23.680254000000001</v>
      </c>
      <c r="H106" s="5">
        <f t="shared" si="1"/>
        <v>5.6000000000000006E-4</v>
      </c>
      <c r="I106" s="3">
        <f t="shared" si="7"/>
        <v>23.679694000000001</v>
      </c>
      <c r="J106" s="3">
        <f t="shared" si="3"/>
        <v>0.32030599999999865</v>
      </c>
    </row>
    <row r="107" spans="1:11" x14ac:dyDescent="0.25">
      <c r="A107" s="5" t="s">
        <v>54</v>
      </c>
      <c r="B107" s="5">
        <v>2</v>
      </c>
      <c r="C107" s="5">
        <v>0.75</v>
      </c>
      <c r="D107" s="5">
        <v>2</v>
      </c>
      <c r="E107" s="5">
        <f>VLOOKUP(C107,'Табличные значения'!$C$2:$E$11,3)*D107</f>
        <v>9.3333333333333338E-2</v>
      </c>
      <c r="F107" s="5">
        <f>'Табличные значения'!$A$2*B107/1000</f>
        <v>4.0000000000000001E-3</v>
      </c>
      <c r="G107" s="5">
        <f t="shared" si="0"/>
        <v>23.679694000000001</v>
      </c>
      <c r="H107" s="5">
        <f t="shared" si="1"/>
        <v>3.7333333333333337E-4</v>
      </c>
      <c r="I107" s="3">
        <f t="shared" si="7"/>
        <v>23.679320666666669</v>
      </c>
      <c r="J107" s="3">
        <f t="shared" si="3"/>
        <v>0.32067933333333087</v>
      </c>
    </row>
    <row r="108" spans="1:11" x14ac:dyDescent="0.25">
      <c r="A108" s="5" t="s">
        <v>55</v>
      </c>
      <c r="B108" s="5">
        <v>1</v>
      </c>
      <c r="C108" s="5">
        <v>0.75</v>
      </c>
      <c r="D108" s="5">
        <v>2</v>
      </c>
      <c r="E108" s="5">
        <f>VLOOKUP(C108,'Табличные значения'!$C$2:$E$11,3)*D108</f>
        <v>9.3333333333333338E-2</v>
      </c>
      <c r="F108" s="5">
        <f>'Табличные значения'!$A$2*B108/1000</f>
        <v>2E-3</v>
      </c>
      <c r="G108" s="5">
        <f t="shared" si="0"/>
        <v>23.679320666666669</v>
      </c>
      <c r="H108" s="5">
        <f t="shared" si="1"/>
        <v>1.8666666666666669E-4</v>
      </c>
      <c r="I108" s="3">
        <f t="shared" si="7"/>
        <v>23.679134000000001</v>
      </c>
      <c r="J108" s="3">
        <f t="shared" si="3"/>
        <v>0.32086599999999876</v>
      </c>
    </row>
    <row r="109" spans="1:11" x14ac:dyDescent="0.25">
      <c r="A109" s="6" t="s">
        <v>35</v>
      </c>
      <c r="B109" s="6"/>
      <c r="C109" s="6"/>
      <c r="D109" s="6">
        <f>SUM(D76:D108)</f>
        <v>80.75</v>
      </c>
      <c r="E109" s="6">
        <f>SUM(E76:E108)</f>
        <v>3.7683333333333318</v>
      </c>
      <c r="F109" s="6"/>
      <c r="G109" s="6"/>
      <c r="H109" s="6">
        <f>SUM(H76:H108)</f>
        <v>0.3208660000000001</v>
      </c>
      <c r="I109" s="6"/>
      <c r="J109" s="6"/>
      <c r="K109" s="2" t="s">
        <v>51</v>
      </c>
    </row>
    <row r="110" spans="1:11" x14ac:dyDescent="0.25">
      <c r="A110" s="3" t="s">
        <v>4</v>
      </c>
      <c r="B110" s="3">
        <v>216</v>
      </c>
      <c r="C110" s="5">
        <v>0.75</v>
      </c>
      <c r="D110" s="3">
        <v>30.47</v>
      </c>
      <c r="E110" s="5">
        <f>VLOOKUP(C110,'Табличные значения'!$C$2:$E$11,3)*D110</f>
        <v>1.4219333333333333</v>
      </c>
      <c r="F110" s="5">
        <f>'Табличные значения'!$A$2*B110/1000</f>
        <v>0.432</v>
      </c>
      <c r="G110" s="5">
        <v>24</v>
      </c>
      <c r="H110" s="5">
        <f t="shared" si="1"/>
        <v>0.61427520000000002</v>
      </c>
      <c r="I110" s="3">
        <f t="shared" si="7"/>
        <v>23.385724799999998</v>
      </c>
      <c r="J110" s="3">
        <f t="shared" si="3"/>
        <v>0.61427520000000158</v>
      </c>
    </row>
    <row r="111" spans="1:11" x14ac:dyDescent="0.25">
      <c r="A111" s="3" t="s">
        <v>5</v>
      </c>
      <c r="B111" s="3">
        <v>189</v>
      </c>
      <c r="C111" s="5">
        <v>0.75</v>
      </c>
      <c r="D111" s="3">
        <v>2.94</v>
      </c>
      <c r="E111" s="5">
        <f>VLOOKUP(C111,'Табличные значения'!$C$2:$E$11,3)*D111</f>
        <v>0.13720000000000002</v>
      </c>
      <c r="F111" s="5">
        <f>'Табличные значения'!$A$2*B111/1000</f>
        <v>0.378</v>
      </c>
      <c r="G111" s="5">
        <f t="shared" si="0"/>
        <v>23.385724799999998</v>
      </c>
      <c r="H111" s="5">
        <f t="shared" si="1"/>
        <v>5.1861600000000008E-2</v>
      </c>
      <c r="I111" s="3">
        <f t="shared" si="7"/>
        <v>23.3338632</v>
      </c>
      <c r="J111" s="3">
        <f t="shared" si="3"/>
        <v>0.66613680000000031</v>
      </c>
    </row>
    <row r="112" spans="1:11" x14ac:dyDescent="0.25">
      <c r="A112" s="3" t="s">
        <v>6</v>
      </c>
      <c r="B112" s="3">
        <v>162</v>
      </c>
      <c r="C112" s="5">
        <v>0.75</v>
      </c>
      <c r="D112" s="3">
        <v>2.83</v>
      </c>
      <c r="E112" s="5">
        <f>VLOOKUP(C112,'Табличные значения'!$C$2:$E$11,3)*D112</f>
        <v>0.13206666666666667</v>
      </c>
      <c r="F112" s="5">
        <f>'Табличные значения'!$A$2*B112/1000</f>
        <v>0.32400000000000001</v>
      </c>
      <c r="G112" s="5">
        <f t="shared" si="0"/>
        <v>23.3338632</v>
      </c>
      <c r="H112" s="5">
        <f t="shared" si="1"/>
        <v>4.2789600000000004E-2</v>
      </c>
      <c r="I112" s="3">
        <f t="shared" si="7"/>
        <v>23.291073600000001</v>
      </c>
      <c r="J112" s="3">
        <f t="shared" si="3"/>
        <v>0.70892639999999929</v>
      </c>
    </row>
    <row r="113" spans="1:10" x14ac:dyDescent="0.25">
      <c r="A113" s="3" t="s">
        <v>7</v>
      </c>
      <c r="B113" s="3">
        <v>135</v>
      </c>
      <c r="C113" s="5">
        <v>0.75</v>
      </c>
      <c r="D113" s="3">
        <v>2.99</v>
      </c>
      <c r="E113" s="5">
        <f>VLOOKUP(C113,'Табличные значения'!$C$2:$E$11,3)*D113</f>
        <v>0.13953333333333334</v>
      </c>
      <c r="F113" s="5">
        <f>'Табличные значения'!$A$2*B113/1000</f>
        <v>0.27</v>
      </c>
      <c r="G113" s="5">
        <f t="shared" si="0"/>
        <v>23.291073600000001</v>
      </c>
      <c r="H113" s="5">
        <f t="shared" si="1"/>
        <v>3.7674000000000006E-2</v>
      </c>
      <c r="I113" s="3">
        <f t="shared" si="7"/>
        <v>23.253399600000002</v>
      </c>
      <c r="J113" s="3">
        <f t="shared" si="3"/>
        <v>0.74660039999999839</v>
      </c>
    </row>
    <row r="114" spans="1:10" x14ac:dyDescent="0.25">
      <c r="A114" s="3" t="s">
        <v>8</v>
      </c>
      <c r="B114" s="3">
        <v>108</v>
      </c>
      <c r="C114" s="5">
        <v>0.75</v>
      </c>
      <c r="D114" s="3">
        <v>2.93</v>
      </c>
      <c r="E114" s="5">
        <f>VLOOKUP(C114,'Табличные значения'!$C$2:$E$11,3)*D114</f>
        <v>0.13673333333333335</v>
      </c>
      <c r="F114" s="5">
        <f>'Табличные значения'!$A$2*B114/1000</f>
        <v>0.216</v>
      </c>
      <c r="G114" s="5">
        <f t="shared" si="0"/>
        <v>23.253399600000002</v>
      </c>
      <c r="H114" s="5">
        <f t="shared" si="1"/>
        <v>2.9534400000000002E-2</v>
      </c>
      <c r="I114" s="3">
        <f t="shared" si="7"/>
        <v>23.223865200000002</v>
      </c>
      <c r="J114" s="3">
        <f t="shared" si="3"/>
        <v>0.77613479999999768</v>
      </c>
    </row>
    <row r="115" spans="1:10" x14ac:dyDescent="0.25">
      <c r="A115" s="3" t="s">
        <v>16</v>
      </c>
      <c r="B115" s="3">
        <v>81</v>
      </c>
      <c r="C115" s="5">
        <v>0.75</v>
      </c>
      <c r="D115" s="3">
        <v>2.89</v>
      </c>
      <c r="E115" s="5">
        <f>VLOOKUP(C115,'Табличные значения'!$C$2:$E$11,3)*D115</f>
        <v>0.13486666666666669</v>
      </c>
      <c r="F115" s="5">
        <f>'Табличные значения'!$A$2*B115/1000</f>
        <v>0.16200000000000001</v>
      </c>
      <c r="G115" s="5">
        <f t="shared" si="0"/>
        <v>23.223865200000002</v>
      </c>
      <c r="H115" s="5">
        <f t="shared" si="1"/>
        <v>2.1848400000000004E-2</v>
      </c>
      <c r="I115" s="3">
        <f t="shared" si="7"/>
        <v>23.202016800000003</v>
      </c>
      <c r="J115" s="3">
        <f t="shared" si="3"/>
        <v>0.79798319999999734</v>
      </c>
    </row>
    <row r="116" spans="1:10" x14ac:dyDescent="0.25">
      <c r="A116" s="3" t="s">
        <v>17</v>
      </c>
      <c r="B116" s="3">
        <v>54</v>
      </c>
      <c r="C116" s="5">
        <v>0.75</v>
      </c>
      <c r="D116" s="3">
        <v>2.99</v>
      </c>
      <c r="E116" s="5">
        <f>VLOOKUP(C116,'Табличные значения'!$C$2:$E$11,3)*D116</f>
        <v>0.13953333333333334</v>
      </c>
      <c r="F116" s="5">
        <f>'Табличные значения'!$A$2*B116/1000</f>
        <v>0.108</v>
      </c>
      <c r="G116" s="5">
        <f t="shared" si="0"/>
        <v>23.202016800000003</v>
      </c>
      <c r="H116" s="5">
        <f t="shared" si="1"/>
        <v>1.5069600000000001E-2</v>
      </c>
      <c r="I116" s="3">
        <f t="shared" si="7"/>
        <v>23.186947200000002</v>
      </c>
      <c r="J116" s="3">
        <f t="shared" si="3"/>
        <v>0.81305279999999769</v>
      </c>
    </row>
    <row r="117" spans="1:10" x14ac:dyDescent="0.25">
      <c r="A117" s="3" t="s">
        <v>18</v>
      </c>
      <c r="B117" s="3">
        <v>27</v>
      </c>
      <c r="C117" s="5">
        <v>0.75</v>
      </c>
      <c r="D117" s="3">
        <v>4.3</v>
      </c>
      <c r="E117" s="5">
        <f>VLOOKUP(C117,'Табличные значения'!$C$2:$E$11,3)*D117</f>
        <v>0.20066666666666666</v>
      </c>
      <c r="F117" s="5">
        <f>'Табличные значения'!$A$2*B117/1000</f>
        <v>5.3999999999999999E-2</v>
      </c>
      <c r="G117" s="5">
        <f t="shared" si="0"/>
        <v>23.186947200000002</v>
      </c>
      <c r="H117" s="5">
        <f t="shared" si="1"/>
        <v>1.0836E-2</v>
      </c>
      <c r="I117" s="3">
        <f t="shared" si="7"/>
        <v>23.176111200000001</v>
      </c>
      <c r="J117" s="3">
        <f t="shared" si="3"/>
        <v>0.82388879999999887</v>
      </c>
    </row>
    <row r="118" spans="1:10" x14ac:dyDescent="0.25">
      <c r="A118" s="3" t="s">
        <v>19</v>
      </c>
      <c r="B118" s="3">
        <v>26</v>
      </c>
      <c r="C118" s="5">
        <v>0.75</v>
      </c>
      <c r="D118" s="3">
        <v>2</v>
      </c>
      <c r="E118" s="5">
        <f>VLOOKUP(C118,'Табличные значения'!$C$2:$E$11,3)*D118</f>
        <v>9.3333333333333338E-2</v>
      </c>
      <c r="F118" s="5">
        <f>'Табличные значения'!$A$2*B118/1000</f>
        <v>5.1999999999999998E-2</v>
      </c>
      <c r="G118" s="5">
        <f t="shared" si="0"/>
        <v>23.176111200000001</v>
      </c>
      <c r="H118" s="5">
        <f t="shared" si="1"/>
        <v>4.8533333333333336E-3</v>
      </c>
      <c r="I118" s="3">
        <f t="shared" si="7"/>
        <v>23.171257866666668</v>
      </c>
      <c r="J118" s="3">
        <f t="shared" si="3"/>
        <v>0.82874213333333202</v>
      </c>
    </row>
    <row r="119" spans="1:10" x14ac:dyDescent="0.25">
      <c r="A119" s="3" t="s">
        <v>20</v>
      </c>
      <c r="B119" s="3">
        <v>25</v>
      </c>
      <c r="C119" s="5">
        <v>0.75</v>
      </c>
      <c r="D119" s="3">
        <v>2</v>
      </c>
      <c r="E119" s="5">
        <f>VLOOKUP(C119,'Табличные значения'!$C$2:$E$11,3)*D119</f>
        <v>9.3333333333333338E-2</v>
      </c>
      <c r="F119" s="5">
        <f>'Табличные значения'!$A$2*B119/1000</f>
        <v>0.05</v>
      </c>
      <c r="G119" s="5">
        <f t="shared" si="0"/>
        <v>23.171257866666668</v>
      </c>
      <c r="H119" s="5">
        <f t="shared" si="1"/>
        <v>4.6666666666666671E-3</v>
      </c>
      <c r="I119" s="3">
        <f t="shared" si="7"/>
        <v>23.166591200000003</v>
      </c>
      <c r="J119" s="3">
        <f t="shared" si="3"/>
        <v>0.83340879999999729</v>
      </c>
    </row>
    <row r="120" spans="1:10" x14ac:dyDescent="0.25">
      <c r="A120" s="3" t="s">
        <v>21</v>
      </c>
      <c r="B120" s="3">
        <v>24</v>
      </c>
      <c r="C120" s="5">
        <v>0.75</v>
      </c>
      <c r="D120" s="3">
        <v>2</v>
      </c>
      <c r="E120" s="5">
        <f>VLOOKUP(C120,'Табличные значения'!$C$2:$E$11,3)*D120</f>
        <v>9.3333333333333338E-2</v>
      </c>
      <c r="F120" s="5">
        <f>'Табличные значения'!$A$2*B120/1000</f>
        <v>4.8000000000000001E-2</v>
      </c>
      <c r="G120" s="5">
        <f t="shared" si="0"/>
        <v>23.166591200000003</v>
      </c>
      <c r="H120" s="5">
        <f t="shared" si="1"/>
        <v>4.4800000000000005E-3</v>
      </c>
      <c r="I120" s="3">
        <f t="shared" si="7"/>
        <v>23.162111200000002</v>
      </c>
      <c r="J120" s="3">
        <f t="shared" si="3"/>
        <v>0.83788879999999821</v>
      </c>
    </row>
    <row r="121" spans="1:10" x14ac:dyDescent="0.25">
      <c r="A121" s="3" t="s">
        <v>22</v>
      </c>
      <c r="B121" s="3">
        <v>23</v>
      </c>
      <c r="C121" s="5">
        <v>0.75</v>
      </c>
      <c r="D121" s="3">
        <v>2</v>
      </c>
      <c r="E121" s="5">
        <f>VLOOKUP(C121,'Табличные значения'!$C$2:$E$11,3)*D121</f>
        <v>9.3333333333333338E-2</v>
      </c>
      <c r="F121" s="5">
        <f>'Табличные значения'!$A$2*B121/1000</f>
        <v>4.5999999999999999E-2</v>
      </c>
      <c r="G121" s="5">
        <f t="shared" si="0"/>
        <v>23.162111200000002</v>
      </c>
      <c r="H121" s="5">
        <f t="shared" si="1"/>
        <v>4.293333333333333E-3</v>
      </c>
      <c r="I121" s="3">
        <f t="shared" si="7"/>
        <v>23.157817866666669</v>
      </c>
      <c r="J121" s="3">
        <f t="shared" si="3"/>
        <v>0.84218213333333125</v>
      </c>
    </row>
    <row r="122" spans="1:10" x14ac:dyDescent="0.25">
      <c r="A122" s="3" t="s">
        <v>23</v>
      </c>
      <c r="B122" s="3">
        <v>22</v>
      </c>
      <c r="C122" s="5">
        <v>0.75</v>
      </c>
      <c r="D122" s="3">
        <v>2</v>
      </c>
      <c r="E122" s="5">
        <f>VLOOKUP(C122,'Табличные значения'!$C$2:$E$11,3)*D122</f>
        <v>9.3333333333333338E-2</v>
      </c>
      <c r="F122" s="5">
        <f>'Табличные значения'!$A$2*B122/1000</f>
        <v>4.3999999999999997E-2</v>
      </c>
      <c r="G122" s="5">
        <f t="shared" si="0"/>
        <v>23.157817866666669</v>
      </c>
      <c r="H122" s="5">
        <f t="shared" si="1"/>
        <v>4.1066666666666665E-3</v>
      </c>
      <c r="I122" s="3">
        <f t="shared" si="7"/>
        <v>23.153711200000004</v>
      </c>
      <c r="J122" s="3">
        <f t="shared" si="3"/>
        <v>0.8462887999999964</v>
      </c>
    </row>
    <row r="123" spans="1:10" x14ac:dyDescent="0.25">
      <c r="A123" s="3" t="s">
        <v>24</v>
      </c>
      <c r="B123" s="3">
        <v>21</v>
      </c>
      <c r="C123" s="5">
        <v>0.75</v>
      </c>
      <c r="D123" s="3">
        <v>2</v>
      </c>
      <c r="E123" s="5">
        <f>VLOOKUP(C123,'Табличные значения'!$C$2:$E$11,3)*D123</f>
        <v>9.3333333333333338E-2</v>
      </c>
      <c r="F123" s="5">
        <f>'Табличные значения'!$A$2*B123/1000</f>
        <v>4.2000000000000003E-2</v>
      </c>
      <c r="G123" s="5">
        <f t="shared" si="0"/>
        <v>23.153711200000004</v>
      </c>
      <c r="H123" s="5">
        <f t="shared" si="1"/>
        <v>3.9200000000000007E-3</v>
      </c>
      <c r="I123" s="3">
        <f t="shared" si="7"/>
        <v>23.149791200000003</v>
      </c>
      <c r="J123" s="3">
        <f t="shared" si="3"/>
        <v>0.85020879999999721</v>
      </c>
    </row>
    <row r="124" spans="1:10" x14ac:dyDescent="0.25">
      <c r="A124" s="3" t="s">
        <v>25</v>
      </c>
      <c r="B124" s="3">
        <v>20</v>
      </c>
      <c r="C124" s="5">
        <v>0.75</v>
      </c>
      <c r="D124" s="3">
        <v>2</v>
      </c>
      <c r="E124" s="5">
        <f>VLOOKUP(C124,'Табличные значения'!$C$2:$E$11,3)*D124</f>
        <v>9.3333333333333338E-2</v>
      </c>
      <c r="F124" s="5">
        <f>'Табличные значения'!$A$2*B124/1000</f>
        <v>0.04</v>
      </c>
      <c r="G124" s="5">
        <f t="shared" si="0"/>
        <v>23.149791200000003</v>
      </c>
      <c r="H124" s="5">
        <f t="shared" si="1"/>
        <v>3.7333333333333337E-3</v>
      </c>
      <c r="I124" s="3">
        <f t="shared" si="7"/>
        <v>23.14605786666667</v>
      </c>
      <c r="J124" s="3">
        <f t="shared" si="3"/>
        <v>0.85394213333333013</v>
      </c>
    </row>
    <row r="125" spans="1:10" x14ac:dyDescent="0.25">
      <c r="A125" s="3" t="s">
        <v>26</v>
      </c>
      <c r="B125" s="3">
        <v>19</v>
      </c>
      <c r="C125" s="5">
        <v>0.75</v>
      </c>
      <c r="D125" s="3">
        <v>2</v>
      </c>
      <c r="E125" s="5">
        <f>VLOOKUP(C125,'Табличные значения'!$C$2:$E$11,3)*D125</f>
        <v>9.3333333333333338E-2</v>
      </c>
      <c r="F125" s="5">
        <f>'Табличные значения'!$A$2*B125/1000</f>
        <v>3.7999999999999999E-2</v>
      </c>
      <c r="G125" s="5">
        <f t="shared" si="0"/>
        <v>23.14605786666667</v>
      </c>
      <c r="H125" s="5">
        <f t="shared" si="1"/>
        <v>3.5466666666666667E-3</v>
      </c>
      <c r="I125" s="3">
        <f t="shared" si="7"/>
        <v>23.142511200000005</v>
      </c>
      <c r="J125" s="3">
        <f t="shared" si="3"/>
        <v>0.85748879999999517</v>
      </c>
    </row>
    <row r="126" spans="1:10" x14ac:dyDescent="0.25">
      <c r="A126" s="3" t="s">
        <v>27</v>
      </c>
      <c r="B126" s="3">
        <v>18</v>
      </c>
      <c r="C126" s="5">
        <v>0.75</v>
      </c>
      <c r="D126" s="3">
        <v>2</v>
      </c>
      <c r="E126" s="5">
        <f>VLOOKUP(C126,'Табличные значения'!$C$2:$E$11,3)*D126</f>
        <v>9.3333333333333338E-2</v>
      </c>
      <c r="F126" s="5">
        <f>'Табличные значения'!$A$2*B126/1000</f>
        <v>3.5999999999999997E-2</v>
      </c>
      <c r="G126" s="5">
        <f t="shared" si="0"/>
        <v>23.142511200000005</v>
      </c>
      <c r="H126" s="5">
        <f t="shared" si="1"/>
        <v>3.3599999999999997E-3</v>
      </c>
      <c r="I126" s="3">
        <f t="shared" si="7"/>
        <v>23.139151200000004</v>
      </c>
      <c r="J126" s="3">
        <f t="shared" si="3"/>
        <v>0.86084879999999586</v>
      </c>
    </row>
    <row r="127" spans="1:10" x14ac:dyDescent="0.25">
      <c r="A127" s="3" t="s">
        <v>28</v>
      </c>
      <c r="B127" s="3">
        <v>17</v>
      </c>
      <c r="C127" s="5">
        <v>0.75</v>
      </c>
      <c r="D127" s="3">
        <v>2</v>
      </c>
      <c r="E127" s="5">
        <f>VLOOKUP(C127,'Табличные значения'!$C$2:$E$11,3)*D127</f>
        <v>9.3333333333333338E-2</v>
      </c>
      <c r="F127" s="5">
        <f>'Табличные значения'!$A$2*B127/1000</f>
        <v>3.4000000000000002E-2</v>
      </c>
      <c r="G127" s="5">
        <f t="shared" si="0"/>
        <v>23.139151200000004</v>
      </c>
      <c r="H127" s="5">
        <f t="shared" si="1"/>
        <v>3.1733333333333336E-3</v>
      </c>
      <c r="I127" s="3">
        <f t="shared" si="7"/>
        <v>23.135977866666671</v>
      </c>
      <c r="J127" s="3">
        <f t="shared" si="3"/>
        <v>0.86402213333332867</v>
      </c>
    </row>
    <row r="128" spans="1:10" x14ac:dyDescent="0.25">
      <c r="A128" s="3" t="s">
        <v>29</v>
      </c>
      <c r="B128" s="3">
        <v>16</v>
      </c>
      <c r="C128" s="5">
        <v>0.75</v>
      </c>
      <c r="D128" s="3">
        <v>2</v>
      </c>
      <c r="E128" s="5">
        <f>VLOOKUP(C128,'Табличные значения'!$C$2:$E$11,3)*D128</f>
        <v>9.3333333333333338E-2</v>
      </c>
      <c r="F128" s="5">
        <f>'Табличные значения'!$A$2*B128/1000</f>
        <v>3.2000000000000001E-2</v>
      </c>
      <c r="G128" s="5">
        <f t="shared" si="0"/>
        <v>23.135977866666671</v>
      </c>
      <c r="H128" s="5">
        <f t="shared" si="1"/>
        <v>2.986666666666667E-3</v>
      </c>
      <c r="I128" s="3">
        <f t="shared" si="7"/>
        <v>23.132991200000006</v>
      </c>
      <c r="J128" s="3">
        <f t="shared" si="3"/>
        <v>0.86700879999999358</v>
      </c>
    </row>
    <row r="129" spans="1:10" x14ac:dyDescent="0.25">
      <c r="A129" s="3" t="s">
        <v>30</v>
      </c>
      <c r="B129" s="3">
        <v>15</v>
      </c>
      <c r="C129" s="5">
        <v>0.75</v>
      </c>
      <c r="D129" s="3">
        <v>2</v>
      </c>
      <c r="E129" s="5">
        <f>VLOOKUP(C129,'Табличные значения'!$C$2:$E$11,3)*D129</f>
        <v>9.3333333333333338E-2</v>
      </c>
      <c r="F129" s="5">
        <f>'Табличные значения'!$A$2*B129/1000</f>
        <v>0.03</v>
      </c>
      <c r="G129" s="5">
        <f t="shared" si="0"/>
        <v>23.132991200000006</v>
      </c>
      <c r="H129" s="5">
        <f t="shared" si="1"/>
        <v>2.8E-3</v>
      </c>
      <c r="I129" s="3">
        <f t="shared" si="7"/>
        <v>23.130191200000006</v>
      </c>
      <c r="J129" s="3">
        <f t="shared" si="3"/>
        <v>0.86980879999999416</v>
      </c>
    </row>
    <row r="130" spans="1:10" x14ac:dyDescent="0.25">
      <c r="A130" s="3" t="s">
        <v>31</v>
      </c>
      <c r="B130" s="3">
        <v>14</v>
      </c>
      <c r="C130" s="5">
        <v>0.75</v>
      </c>
      <c r="D130" s="3">
        <v>2</v>
      </c>
      <c r="E130" s="5">
        <f>VLOOKUP(C130,'Табличные значения'!$C$2:$E$11,3)*D130</f>
        <v>9.3333333333333338E-2</v>
      </c>
      <c r="F130" s="5">
        <f>'Табличные значения'!$A$2*B130/1000</f>
        <v>2.8000000000000001E-2</v>
      </c>
      <c r="G130" s="5">
        <f t="shared" si="0"/>
        <v>23.130191200000006</v>
      </c>
      <c r="H130" s="5">
        <f t="shared" si="1"/>
        <v>2.6133333333333334E-3</v>
      </c>
      <c r="I130" s="3">
        <f t="shared" si="7"/>
        <v>23.127577866666673</v>
      </c>
      <c r="J130" s="3">
        <f t="shared" si="3"/>
        <v>0.87242213333332685</v>
      </c>
    </row>
    <row r="131" spans="1:10" x14ac:dyDescent="0.25">
      <c r="A131" s="3" t="s">
        <v>36</v>
      </c>
      <c r="B131" s="3">
        <v>13</v>
      </c>
      <c r="C131" s="5">
        <v>0.75</v>
      </c>
      <c r="D131" s="3">
        <v>2</v>
      </c>
      <c r="E131" s="5">
        <f>VLOOKUP(C131,'Табличные значения'!$C$2:$E$11,3)*D131</f>
        <v>9.3333333333333338E-2</v>
      </c>
      <c r="F131" s="5">
        <f>'Табличные значения'!$A$2*B131/1000</f>
        <v>2.5999999999999999E-2</v>
      </c>
      <c r="G131" s="5">
        <f t="shared" si="0"/>
        <v>23.127577866666673</v>
      </c>
      <c r="H131" s="5">
        <f t="shared" si="1"/>
        <v>2.4266666666666668E-3</v>
      </c>
      <c r="I131" s="3">
        <f t="shared" si="7"/>
        <v>23.125151200000005</v>
      </c>
      <c r="J131" s="3">
        <f t="shared" si="3"/>
        <v>0.87484879999999521</v>
      </c>
    </row>
    <row r="132" spans="1:10" x14ac:dyDescent="0.25">
      <c r="A132" s="3" t="s">
        <v>37</v>
      </c>
      <c r="B132" s="3">
        <v>12</v>
      </c>
      <c r="C132" s="5">
        <v>0.75</v>
      </c>
      <c r="D132" s="3">
        <v>2</v>
      </c>
      <c r="E132" s="5">
        <f>VLOOKUP(C132,'Табличные значения'!$C$2:$E$11,3)*D132</f>
        <v>9.3333333333333338E-2</v>
      </c>
      <c r="F132" s="5">
        <f>'Табличные значения'!$A$2*B132/1000</f>
        <v>2.4E-2</v>
      </c>
      <c r="G132" s="5">
        <f t="shared" si="0"/>
        <v>23.125151200000005</v>
      </c>
      <c r="H132" s="5">
        <f t="shared" si="1"/>
        <v>2.2400000000000002E-3</v>
      </c>
      <c r="I132" s="3">
        <f t="shared" si="7"/>
        <v>23.122911200000004</v>
      </c>
      <c r="J132" s="3">
        <f t="shared" si="3"/>
        <v>0.87708879999999567</v>
      </c>
    </row>
    <row r="133" spans="1:10" x14ac:dyDescent="0.25">
      <c r="A133" s="3" t="s">
        <v>38</v>
      </c>
      <c r="B133" s="3">
        <v>11</v>
      </c>
      <c r="C133" s="5">
        <v>0.75</v>
      </c>
      <c r="D133" s="3">
        <v>2</v>
      </c>
      <c r="E133" s="5">
        <f>VLOOKUP(C133,'Табличные значения'!$C$2:$E$11,3)*D133</f>
        <v>9.3333333333333338E-2</v>
      </c>
      <c r="F133" s="5">
        <f>'Табличные значения'!$A$2*B133/1000</f>
        <v>2.1999999999999999E-2</v>
      </c>
      <c r="G133" s="5">
        <f t="shared" si="0"/>
        <v>23.122911200000004</v>
      </c>
      <c r="H133" s="5">
        <f t="shared" si="1"/>
        <v>2.0533333333333332E-3</v>
      </c>
      <c r="I133" s="3">
        <f t="shared" si="7"/>
        <v>23.120857866666672</v>
      </c>
      <c r="J133" s="3">
        <f t="shared" si="3"/>
        <v>0.87914213333332825</v>
      </c>
    </row>
    <row r="134" spans="1:10" x14ac:dyDescent="0.25">
      <c r="A134" s="3" t="s">
        <v>39</v>
      </c>
      <c r="B134" s="3">
        <v>10</v>
      </c>
      <c r="C134" s="5">
        <v>0.75</v>
      </c>
      <c r="D134" s="3">
        <v>2</v>
      </c>
      <c r="E134" s="5">
        <f>VLOOKUP(C134,'Табличные значения'!$C$2:$E$11,3)*D134</f>
        <v>9.3333333333333338E-2</v>
      </c>
      <c r="F134" s="5">
        <f>'Табличные значения'!$A$2*B134/1000</f>
        <v>0.02</v>
      </c>
      <c r="G134" s="5">
        <f t="shared" si="0"/>
        <v>23.120857866666672</v>
      </c>
      <c r="H134" s="5">
        <f t="shared" si="1"/>
        <v>1.8666666666666669E-3</v>
      </c>
      <c r="I134" s="3">
        <f t="shared" si="7"/>
        <v>23.118991200000004</v>
      </c>
      <c r="J134" s="3">
        <f t="shared" si="3"/>
        <v>0.88100879999999648</v>
      </c>
    </row>
    <row r="135" spans="1:10" x14ac:dyDescent="0.25">
      <c r="A135" s="3" t="s">
        <v>40</v>
      </c>
      <c r="B135" s="3">
        <v>9</v>
      </c>
      <c r="C135" s="5">
        <v>0.75</v>
      </c>
      <c r="D135" s="3">
        <v>2</v>
      </c>
      <c r="E135" s="5">
        <f>VLOOKUP(C135,'Табличные значения'!$C$2:$E$11,3)*D135</f>
        <v>9.3333333333333338E-2</v>
      </c>
      <c r="F135" s="5">
        <f>'Табличные значения'!$A$2*B135/1000</f>
        <v>1.7999999999999999E-2</v>
      </c>
      <c r="G135" s="5">
        <f t="shared" si="0"/>
        <v>23.118991200000004</v>
      </c>
      <c r="H135" s="5">
        <f t="shared" si="1"/>
        <v>1.6799999999999999E-3</v>
      </c>
      <c r="I135" s="3">
        <f t="shared" si="7"/>
        <v>23.117311200000003</v>
      </c>
      <c r="J135" s="3">
        <f t="shared" si="3"/>
        <v>0.88268879999999683</v>
      </c>
    </row>
    <row r="136" spans="1:10" x14ac:dyDescent="0.25">
      <c r="A136" s="3" t="s">
        <v>41</v>
      </c>
      <c r="B136" s="3">
        <v>8</v>
      </c>
      <c r="C136" s="5">
        <v>0.75</v>
      </c>
      <c r="D136" s="3">
        <v>2</v>
      </c>
      <c r="E136" s="5">
        <f>VLOOKUP(C136,'Табличные значения'!$C$2:$E$11,3)*D136</f>
        <v>9.3333333333333338E-2</v>
      </c>
      <c r="F136" s="5">
        <f>'Табличные значения'!$A$2*B136/1000</f>
        <v>1.6E-2</v>
      </c>
      <c r="G136" s="5">
        <f t="shared" si="0"/>
        <v>23.117311200000003</v>
      </c>
      <c r="H136" s="5">
        <f t="shared" si="1"/>
        <v>1.4933333333333335E-3</v>
      </c>
      <c r="I136" s="3">
        <f t="shared" si="7"/>
        <v>23.115817866666671</v>
      </c>
      <c r="J136" s="3">
        <f t="shared" si="3"/>
        <v>0.88418213333332929</v>
      </c>
    </row>
    <row r="137" spans="1:10" x14ac:dyDescent="0.25">
      <c r="A137" s="3" t="s">
        <v>42</v>
      </c>
      <c r="B137" s="3">
        <v>7</v>
      </c>
      <c r="C137" s="5">
        <v>0.75</v>
      </c>
      <c r="D137" s="3">
        <v>2</v>
      </c>
      <c r="E137" s="5">
        <f>VLOOKUP(C137,'Табличные значения'!$C$2:$E$11,3)*D137</f>
        <v>9.3333333333333338E-2</v>
      </c>
      <c r="F137" s="5">
        <f>'Табличные значения'!$A$2*B137/1000</f>
        <v>1.4E-2</v>
      </c>
      <c r="G137" s="5">
        <f t="shared" si="0"/>
        <v>23.115817866666671</v>
      </c>
      <c r="H137" s="5">
        <f t="shared" si="1"/>
        <v>1.3066666666666667E-3</v>
      </c>
      <c r="I137" s="3">
        <f t="shared" si="7"/>
        <v>23.114511200000003</v>
      </c>
      <c r="J137" s="3">
        <f t="shared" si="3"/>
        <v>0.88548879999999741</v>
      </c>
    </row>
    <row r="138" spans="1:10" x14ac:dyDescent="0.25">
      <c r="A138" s="3" t="s">
        <v>43</v>
      </c>
      <c r="B138" s="3">
        <v>6</v>
      </c>
      <c r="C138" s="5">
        <v>0.75</v>
      </c>
      <c r="D138" s="3">
        <v>2</v>
      </c>
      <c r="E138" s="5">
        <f>VLOOKUP(C138,'Табличные значения'!$C$2:$E$11,3)*D138</f>
        <v>9.3333333333333338E-2</v>
      </c>
      <c r="F138" s="5">
        <f>'Табличные значения'!$A$2*B138/1000</f>
        <v>1.2E-2</v>
      </c>
      <c r="G138" s="5">
        <f t="shared" si="0"/>
        <v>23.114511200000003</v>
      </c>
      <c r="H138" s="5">
        <f t="shared" si="1"/>
        <v>1.1200000000000001E-3</v>
      </c>
      <c r="I138" s="3">
        <f t="shared" si="7"/>
        <v>23.113391200000002</v>
      </c>
      <c r="J138" s="3">
        <f t="shared" si="3"/>
        <v>0.88660879999999764</v>
      </c>
    </row>
    <row r="139" spans="1:10" x14ac:dyDescent="0.25">
      <c r="A139" s="3" t="s">
        <v>44</v>
      </c>
      <c r="B139" s="3">
        <v>5</v>
      </c>
      <c r="C139" s="5">
        <v>0.75</v>
      </c>
      <c r="D139" s="3">
        <v>2</v>
      </c>
      <c r="E139" s="5">
        <f>VLOOKUP(C139,'Табличные значения'!$C$2:$E$11,3)*D139</f>
        <v>9.3333333333333338E-2</v>
      </c>
      <c r="F139" s="5">
        <f>'Табличные значения'!$A$2*B139/1000</f>
        <v>0.01</v>
      </c>
      <c r="G139" s="5">
        <f t="shared" si="0"/>
        <v>23.113391200000002</v>
      </c>
      <c r="H139" s="5">
        <f t="shared" si="1"/>
        <v>9.3333333333333343E-4</v>
      </c>
      <c r="I139" s="3">
        <f t="shared" si="7"/>
        <v>23.11245786666667</v>
      </c>
      <c r="J139" s="3">
        <f t="shared" si="3"/>
        <v>0.88754213333332999</v>
      </c>
    </row>
    <row r="140" spans="1:10" x14ac:dyDescent="0.25">
      <c r="A140" s="3" t="s">
        <v>45</v>
      </c>
      <c r="B140" s="3">
        <v>4</v>
      </c>
      <c r="C140" s="5">
        <v>0.75</v>
      </c>
      <c r="D140" s="3">
        <v>2</v>
      </c>
      <c r="E140" s="5">
        <f>VLOOKUP(C140,'Табличные значения'!$C$2:$E$11,3)*D140</f>
        <v>9.3333333333333338E-2</v>
      </c>
      <c r="F140" s="5">
        <f>'Табличные значения'!$A$2*B140/1000</f>
        <v>8.0000000000000002E-3</v>
      </c>
      <c r="G140" s="5">
        <f t="shared" si="0"/>
        <v>23.11245786666667</v>
      </c>
      <c r="H140" s="5">
        <f t="shared" si="1"/>
        <v>7.4666666666666675E-4</v>
      </c>
      <c r="I140" s="3">
        <f t="shared" si="7"/>
        <v>23.111711200000002</v>
      </c>
      <c r="J140" s="3">
        <f t="shared" si="3"/>
        <v>0.88828879999999799</v>
      </c>
    </row>
    <row r="141" spans="1:10" x14ac:dyDescent="0.25">
      <c r="A141" s="3" t="s">
        <v>54</v>
      </c>
      <c r="B141" s="3">
        <v>3</v>
      </c>
      <c r="C141" s="5">
        <v>0.75</v>
      </c>
      <c r="D141" s="3">
        <v>2</v>
      </c>
      <c r="E141" s="5">
        <f>VLOOKUP(C141,'Табличные значения'!$C$2:$E$11,3)*D141</f>
        <v>9.3333333333333338E-2</v>
      </c>
      <c r="F141" s="5">
        <f>'Табличные значения'!$A$2*B141/1000</f>
        <v>6.0000000000000001E-3</v>
      </c>
      <c r="G141" s="5">
        <f t="shared" si="0"/>
        <v>23.111711200000002</v>
      </c>
      <c r="H141" s="5">
        <f t="shared" si="1"/>
        <v>5.6000000000000006E-4</v>
      </c>
      <c r="I141" s="3">
        <f t="shared" si="7"/>
        <v>23.111151200000002</v>
      </c>
      <c r="J141" s="3">
        <f t="shared" si="3"/>
        <v>0.88884879999999811</v>
      </c>
    </row>
    <row r="142" spans="1:10" x14ac:dyDescent="0.25">
      <c r="A142" s="3" t="s">
        <v>55</v>
      </c>
      <c r="B142" s="3">
        <v>2</v>
      </c>
      <c r="C142" s="5">
        <v>0.75</v>
      </c>
      <c r="D142" s="3">
        <v>2</v>
      </c>
      <c r="E142" s="5">
        <f>VLOOKUP(C142,'Табличные значения'!$C$2:$E$11,3)*D142</f>
        <v>9.3333333333333338E-2</v>
      </c>
      <c r="F142" s="5">
        <f>'Табличные значения'!$A$2*B142/1000</f>
        <v>4.0000000000000001E-3</v>
      </c>
      <c r="G142" s="5">
        <f t="shared" si="0"/>
        <v>23.111151200000002</v>
      </c>
      <c r="H142" s="5">
        <f t="shared" si="1"/>
        <v>3.7333333333333337E-4</v>
      </c>
      <c r="I142" s="3">
        <f t="shared" si="7"/>
        <v>23.11077786666667</v>
      </c>
      <c r="J142" s="3">
        <f t="shared" si="3"/>
        <v>0.88922213333333033</v>
      </c>
    </row>
    <row r="143" spans="1:10" x14ac:dyDescent="0.25">
      <c r="A143" s="3" t="s">
        <v>56</v>
      </c>
      <c r="B143" s="3">
        <v>1</v>
      </c>
      <c r="C143" s="5">
        <v>0.75</v>
      </c>
      <c r="D143" s="3">
        <v>2</v>
      </c>
      <c r="E143" s="5">
        <f>VLOOKUP(C143,'Табличные значения'!$C$2:$E$11,3)*D143</f>
        <v>9.3333333333333338E-2</v>
      </c>
      <c r="F143" s="5">
        <f>'Табличные значения'!$A$2*B143/1000</f>
        <v>2E-3</v>
      </c>
      <c r="G143" s="5">
        <f t="shared" si="0"/>
        <v>23.11077786666667</v>
      </c>
      <c r="H143" s="5">
        <f t="shared" si="1"/>
        <v>1.8666666666666669E-4</v>
      </c>
      <c r="I143" s="3">
        <f t="shared" si="7"/>
        <v>23.110591200000002</v>
      </c>
      <c r="J143" s="3">
        <f t="shared" si="3"/>
        <v>0.88940879999999822</v>
      </c>
    </row>
    <row r="144" spans="1:10" x14ac:dyDescent="0.25">
      <c r="A144" s="6" t="s">
        <v>35</v>
      </c>
      <c r="B144" s="6"/>
      <c r="C144" s="6"/>
      <c r="D144" s="6">
        <f>SUM(D110:D143)</f>
        <v>104.34</v>
      </c>
      <c r="E144" s="6">
        <f>SUM(E110:E143)</f>
        <v>4.8692000000000029</v>
      </c>
      <c r="F144" s="6"/>
      <c r="G144" s="6"/>
      <c r="H144" s="6">
        <f>SUM(H110:H143)</f>
        <v>0.88940880000000055</v>
      </c>
      <c r="I144" s="6"/>
      <c r="J144" s="6"/>
    </row>
    <row r="145" spans="1:11" x14ac:dyDescent="0.25">
      <c r="A145" s="3" t="s">
        <v>4</v>
      </c>
      <c r="B145" s="3">
        <v>162</v>
      </c>
      <c r="C145" s="5">
        <v>0.75</v>
      </c>
      <c r="D145" s="3">
        <v>2.2999999999999998</v>
      </c>
      <c r="E145" s="5">
        <f>VLOOKUP(C145,'Табличные значения'!$C$2:$E$11,3)*D145</f>
        <v>0.10733333333333334</v>
      </c>
      <c r="F145" s="5">
        <f>'Табличные значения'!$A$2*B145/1000</f>
        <v>0.32400000000000001</v>
      </c>
      <c r="G145" s="5">
        <v>24</v>
      </c>
      <c r="H145" s="5">
        <f t="shared" si="1"/>
        <v>3.4776000000000001E-2</v>
      </c>
      <c r="I145" s="3">
        <f t="shared" si="7"/>
        <v>23.965223999999999</v>
      </c>
      <c r="J145" s="3">
        <f t="shared" si="3"/>
        <v>3.4776000000000806E-2</v>
      </c>
      <c r="K145" s="2" t="s">
        <v>46</v>
      </c>
    </row>
    <row r="146" spans="1:11" x14ac:dyDescent="0.25">
      <c r="A146" s="3" t="s">
        <v>5</v>
      </c>
      <c r="B146" s="3">
        <v>135</v>
      </c>
      <c r="C146" s="5">
        <v>0.75</v>
      </c>
      <c r="D146" s="3">
        <v>2.95</v>
      </c>
      <c r="E146" s="5">
        <f>VLOOKUP(C146,'Табличные значения'!$C$2:$E$11,3)*D146</f>
        <v>0.13766666666666669</v>
      </c>
      <c r="F146" s="5">
        <f>'Табличные значения'!$A$2*B146/1000</f>
        <v>0.27</v>
      </c>
      <c r="G146" s="5">
        <f t="shared" si="0"/>
        <v>23.965223999999999</v>
      </c>
      <c r="H146" s="5">
        <f t="shared" si="1"/>
        <v>3.7170000000000009E-2</v>
      </c>
      <c r="I146" s="3">
        <f t="shared" si="7"/>
        <v>23.928053999999999</v>
      </c>
      <c r="J146" s="3">
        <f t="shared" si="3"/>
        <v>7.194600000000051E-2</v>
      </c>
    </row>
    <row r="147" spans="1:11" x14ac:dyDescent="0.25">
      <c r="A147" s="3" t="s">
        <v>6</v>
      </c>
      <c r="B147" s="3">
        <v>108</v>
      </c>
      <c r="C147" s="5">
        <v>0.75</v>
      </c>
      <c r="D147" s="3">
        <v>2.89</v>
      </c>
      <c r="E147" s="5">
        <f>VLOOKUP(C147,'Табличные значения'!$C$2:$E$11,3)*D147</f>
        <v>0.13486666666666669</v>
      </c>
      <c r="F147" s="5">
        <f>'Табличные значения'!$A$2*B147/1000</f>
        <v>0.216</v>
      </c>
      <c r="G147" s="5">
        <f t="shared" si="0"/>
        <v>23.928053999999999</v>
      </c>
      <c r="H147" s="5">
        <f t="shared" si="1"/>
        <v>2.9131200000000006E-2</v>
      </c>
      <c r="I147" s="3">
        <f t="shared" si="7"/>
        <v>23.898922800000001</v>
      </c>
      <c r="J147" s="3">
        <f t="shared" si="3"/>
        <v>0.10107719999999887</v>
      </c>
    </row>
    <row r="148" spans="1:11" x14ac:dyDescent="0.25">
      <c r="A148" s="3" t="s">
        <v>7</v>
      </c>
      <c r="B148" s="3">
        <v>81</v>
      </c>
      <c r="C148" s="5">
        <v>0.75</v>
      </c>
      <c r="D148" s="3">
        <v>3.06</v>
      </c>
      <c r="E148" s="5">
        <f>VLOOKUP(C148,'Табличные значения'!$C$2:$E$11,3)*D148</f>
        <v>0.14280000000000001</v>
      </c>
      <c r="F148" s="5">
        <f>'Табличные значения'!$A$2*B148/1000</f>
        <v>0.16200000000000001</v>
      </c>
      <c r="G148" s="5">
        <f t="shared" si="0"/>
        <v>23.898922800000001</v>
      </c>
      <c r="H148" s="5">
        <f t="shared" si="1"/>
        <v>2.3133600000000001E-2</v>
      </c>
      <c r="I148" s="3">
        <f t="shared" si="7"/>
        <v>23.8757892</v>
      </c>
      <c r="J148" s="3">
        <f t="shared" si="3"/>
        <v>0.12421080000000018</v>
      </c>
    </row>
    <row r="149" spans="1:11" x14ac:dyDescent="0.25">
      <c r="A149" s="3" t="s">
        <v>8</v>
      </c>
      <c r="B149" s="3">
        <v>54</v>
      </c>
      <c r="C149" s="5">
        <v>0.75</v>
      </c>
      <c r="D149" s="3">
        <v>2.81</v>
      </c>
      <c r="E149" s="5">
        <f>VLOOKUP(C149,'Табличные значения'!$C$2:$E$11,3)*D149</f>
        <v>0.13113333333333335</v>
      </c>
      <c r="F149" s="5">
        <f>'Табличные значения'!$A$2*B149/1000</f>
        <v>0.108</v>
      </c>
      <c r="G149" s="5">
        <f t="shared" si="0"/>
        <v>23.8757892</v>
      </c>
      <c r="H149" s="5">
        <f t="shared" si="1"/>
        <v>1.4162400000000002E-2</v>
      </c>
      <c r="I149" s="3">
        <f t="shared" si="7"/>
        <v>23.8616268</v>
      </c>
      <c r="J149" s="3">
        <f t="shared" si="3"/>
        <v>0.1383732000000002</v>
      </c>
    </row>
    <row r="150" spans="1:11" x14ac:dyDescent="0.25">
      <c r="A150" s="3" t="s">
        <v>16</v>
      </c>
      <c r="B150" s="3">
        <v>27</v>
      </c>
      <c r="C150" s="5">
        <v>0.75</v>
      </c>
      <c r="D150" s="3">
        <v>4.37</v>
      </c>
      <c r="E150" s="5">
        <f>VLOOKUP(C150,'Табличные значения'!$C$2:$E$11,3)*D150</f>
        <v>0.20393333333333336</v>
      </c>
      <c r="F150" s="5">
        <f>'Табличные значения'!$A$2*B150/1000</f>
        <v>5.3999999999999999E-2</v>
      </c>
      <c r="G150" s="5">
        <f>I149</f>
        <v>23.8616268</v>
      </c>
      <c r="H150" s="5">
        <f t="shared" si="1"/>
        <v>1.10124E-2</v>
      </c>
      <c r="I150" s="3">
        <f t="shared" si="7"/>
        <v>23.850614400000001</v>
      </c>
      <c r="J150" s="3">
        <f t="shared" si="3"/>
        <v>0.14938559999999868</v>
      </c>
    </row>
    <row r="151" spans="1:11" x14ac:dyDescent="0.25">
      <c r="A151" s="3" t="s">
        <v>17</v>
      </c>
      <c r="B151" s="3">
        <v>26</v>
      </c>
      <c r="C151" s="5">
        <v>0.75</v>
      </c>
      <c r="D151" s="3">
        <v>2</v>
      </c>
      <c r="E151" s="5">
        <f>VLOOKUP(C151,'Табличные значения'!$C$2:$E$11,3)*D151</f>
        <v>9.3333333333333338E-2</v>
      </c>
      <c r="F151" s="5">
        <f>'Табличные значения'!$A$2*B151/1000</f>
        <v>5.1999999999999998E-2</v>
      </c>
      <c r="G151" s="5">
        <f t="shared" ref="G151:G176" si="8">I150</f>
        <v>23.850614400000001</v>
      </c>
      <c r="H151" s="5">
        <f t="shared" si="1"/>
        <v>4.8533333333333336E-3</v>
      </c>
      <c r="I151" s="3">
        <f t="shared" si="7"/>
        <v>23.845761066666668</v>
      </c>
      <c r="J151" s="3">
        <f t="shared" si="3"/>
        <v>0.15423893333333183</v>
      </c>
    </row>
    <row r="152" spans="1:11" x14ac:dyDescent="0.25">
      <c r="A152" s="3" t="s">
        <v>18</v>
      </c>
      <c r="B152" s="3">
        <v>25</v>
      </c>
      <c r="C152" s="5">
        <v>0.75</v>
      </c>
      <c r="D152" s="3">
        <v>2</v>
      </c>
      <c r="E152" s="5">
        <f>VLOOKUP(C152,'Табличные значения'!$C$2:$E$11,3)*D152</f>
        <v>9.3333333333333338E-2</v>
      </c>
      <c r="F152" s="5">
        <f>'Табличные значения'!$A$2*B152/1000</f>
        <v>0.05</v>
      </c>
      <c r="G152" s="5">
        <f t="shared" si="8"/>
        <v>23.845761066666668</v>
      </c>
      <c r="H152" s="5">
        <f t="shared" si="1"/>
        <v>4.6666666666666671E-3</v>
      </c>
      <c r="I152" s="3">
        <f t="shared" si="7"/>
        <v>23.841094400000003</v>
      </c>
      <c r="J152" s="3">
        <f t="shared" si="3"/>
        <v>0.15890559999999709</v>
      </c>
    </row>
    <row r="153" spans="1:11" x14ac:dyDescent="0.25">
      <c r="A153" s="3" t="s">
        <v>19</v>
      </c>
      <c r="B153" s="3">
        <v>24</v>
      </c>
      <c r="C153" s="5">
        <v>0.75</v>
      </c>
      <c r="D153" s="3">
        <v>2</v>
      </c>
      <c r="E153" s="5">
        <f>VLOOKUP(C153,'Табличные значения'!$C$2:$E$11,3)*D153</f>
        <v>9.3333333333333338E-2</v>
      </c>
      <c r="F153" s="5">
        <f>'Табличные значения'!$A$2*B153/1000</f>
        <v>4.8000000000000001E-2</v>
      </c>
      <c r="G153" s="5">
        <f t="shared" si="8"/>
        <v>23.841094400000003</v>
      </c>
      <c r="H153" s="5">
        <f t="shared" si="1"/>
        <v>4.4800000000000005E-3</v>
      </c>
      <c r="I153" s="3">
        <f t="shared" si="7"/>
        <v>23.836614400000002</v>
      </c>
      <c r="J153" s="3">
        <f t="shared" si="3"/>
        <v>0.16338559999999802</v>
      </c>
    </row>
    <row r="154" spans="1:11" x14ac:dyDescent="0.25">
      <c r="A154" s="3" t="s">
        <v>20</v>
      </c>
      <c r="B154" s="3">
        <v>23</v>
      </c>
      <c r="C154" s="5">
        <v>0.75</v>
      </c>
      <c r="D154" s="3">
        <v>2</v>
      </c>
      <c r="E154" s="5">
        <f>VLOOKUP(C154,'Табличные значения'!$C$2:$E$11,3)*D154</f>
        <v>9.3333333333333338E-2</v>
      </c>
      <c r="F154" s="5">
        <f>'Табличные значения'!$A$2*B154/1000</f>
        <v>4.5999999999999999E-2</v>
      </c>
      <c r="G154" s="5">
        <f t="shared" si="8"/>
        <v>23.836614400000002</v>
      </c>
      <c r="H154" s="5">
        <f t="shared" si="1"/>
        <v>4.293333333333333E-3</v>
      </c>
      <c r="I154" s="3">
        <f t="shared" si="7"/>
        <v>23.832321066666669</v>
      </c>
      <c r="J154" s="3">
        <f t="shared" si="3"/>
        <v>0.16767893333333106</v>
      </c>
    </row>
    <row r="155" spans="1:11" x14ac:dyDescent="0.25">
      <c r="A155" s="3" t="s">
        <v>21</v>
      </c>
      <c r="B155" s="3">
        <v>22</v>
      </c>
      <c r="C155" s="5">
        <v>0.75</v>
      </c>
      <c r="D155" s="3">
        <v>2</v>
      </c>
      <c r="E155" s="5">
        <f>VLOOKUP(C155,'Табличные значения'!$C$2:$E$11,3)*D155</f>
        <v>9.3333333333333338E-2</v>
      </c>
      <c r="F155" s="5">
        <f>'Табличные значения'!$A$2*B155/1000</f>
        <v>4.3999999999999997E-2</v>
      </c>
      <c r="G155" s="5">
        <f t="shared" si="8"/>
        <v>23.832321066666669</v>
      </c>
      <c r="H155" s="5">
        <f t="shared" si="1"/>
        <v>4.1066666666666665E-3</v>
      </c>
      <c r="I155" s="3">
        <f t="shared" si="7"/>
        <v>23.828214400000004</v>
      </c>
      <c r="J155" s="3">
        <f t="shared" si="3"/>
        <v>0.17178559999999621</v>
      </c>
    </row>
    <row r="156" spans="1:11" x14ac:dyDescent="0.25">
      <c r="A156" s="3" t="s">
        <v>22</v>
      </c>
      <c r="B156" s="3">
        <v>21</v>
      </c>
      <c r="C156" s="5">
        <v>0.75</v>
      </c>
      <c r="D156" s="3">
        <v>2</v>
      </c>
      <c r="E156" s="5">
        <f>VLOOKUP(C156,'Табличные значения'!$C$2:$E$11,3)*D156</f>
        <v>9.3333333333333338E-2</v>
      </c>
      <c r="F156" s="5">
        <f>'Табличные значения'!$A$2*B156/1000</f>
        <v>4.2000000000000003E-2</v>
      </c>
      <c r="G156" s="5">
        <f t="shared" si="8"/>
        <v>23.828214400000004</v>
      </c>
      <c r="H156" s="5">
        <f t="shared" si="1"/>
        <v>3.9200000000000007E-3</v>
      </c>
      <c r="I156" s="3">
        <f t="shared" si="7"/>
        <v>23.824294400000003</v>
      </c>
      <c r="J156" s="3">
        <f t="shared" si="3"/>
        <v>0.17570559999999702</v>
      </c>
    </row>
    <row r="157" spans="1:11" x14ac:dyDescent="0.25">
      <c r="A157" s="3" t="s">
        <v>23</v>
      </c>
      <c r="B157" s="3">
        <v>20</v>
      </c>
      <c r="C157" s="5">
        <v>0.75</v>
      </c>
      <c r="D157" s="3">
        <v>2</v>
      </c>
      <c r="E157" s="5">
        <f>VLOOKUP(C157,'Табличные значения'!$C$2:$E$11,3)*D157</f>
        <v>9.3333333333333338E-2</v>
      </c>
      <c r="F157" s="5">
        <f>'Табличные значения'!$A$2*B157/1000</f>
        <v>0.04</v>
      </c>
      <c r="G157" s="5">
        <f t="shared" si="8"/>
        <v>23.824294400000003</v>
      </c>
      <c r="H157" s="5">
        <f t="shared" si="1"/>
        <v>3.7333333333333337E-3</v>
      </c>
      <c r="I157" s="3">
        <f t="shared" si="7"/>
        <v>23.82056106666667</v>
      </c>
      <c r="J157" s="3">
        <f t="shared" si="3"/>
        <v>0.17943893333332994</v>
      </c>
    </row>
    <row r="158" spans="1:11" x14ac:dyDescent="0.25">
      <c r="A158" s="3" t="s">
        <v>24</v>
      </c>
      <c r="B158" s="3">
        <v>19</v>
      </c>
      <c r="C158" s="5">
        <v>0.75</v>
      </c>
      <c r="D158" s="3">
        <v>2</v>
      </c>
      <c r="E158" s="5">
        <f>VLOOKUP(C158,'Табличные значения'!$C$2:$E$11,3)*D158</f>
        <v>9.3333333333333338E-2</v>
      </c>
      <c r="F158" s="5">
        <f>'Табличные значения'!$A$2*B158/1000</f>
        <v>3.7999999999999999E-2</v>
      </c>
      <c r="G158" s="5">
        <f t="shared" si="8"/>
        <v>23.82056106666667</v>
      </c>
      <c r="H158" s="5">
        <f t="shared" si="1"/>
        <v>3.5466666666666667E-3</v>
      </c>
      <c r="I158" s="3">
        <f t="shared" si="7"/>
        <v>23.817014400000005</v>
      </c>
      <c r="J158" s="3">
        <f t="shared" si="3"/>
        <v>0.18298559999999497</v>
      </c>
    </row>
    <row r="159" spans="1:11" x14ac:dyDescent="0.25">
      <c r="A159" s="3" t="s">
        <v>25</v>
      </c>
      <c r="B159" s="3">
        <v>18</v>
      </c>
      <c r="C159" s="5">
        <v>0.75</v>
      </c>
      <c r="D159" s="3">
        <v>2</v>
      </c>
      <c r="E159" s="5">
        <f>VLOOKUP(C159,'Табличные значения'!$C$2:$E$11,3)*D159</f>
        <v>9.3333333333333338E-2</v>
      </c>
      <c r="F159" s="5">
        <f>'Табличные значения'!$A$2*B159/1000</f>
        <v>3.5999999999999997E-2</v>
      </c>
      <c r="G159" s="5">
        <f t="shared" si="8"/>
        <v>23.817014400000005</v>
      </c>
      <c r="H159" s="5">
        <f t="shared" si="1"/>
        <v>3.3599999999999997E-3</v>
      </c>
      <c r="I159" s="3">
        <f t="shared" si="7"/>
        <v>23.813654400000004</v>
      </c>
      <c r="J159" s="3">
        <f t="shared" si="3"/>
        <v>0.18634559999999567</v>
      </c>
    </row>
    <row r="160" spans="1:11" x14ac:dyDescent="0.25">
      <c r="A160" s="3" t="s">
        <v>26</v>
      </c>
      <c r="B160" s="3">
        <v>17</v>
      </c>
      <c r="C160" s="5">
        <v>0.75</v>
      </c>
      <c r="D160" s="3">
        <v>2</v>
      </c>
      <c r="E160" s="5">
        <f>VLOOKUP(C160,'Табличные значения'!$C$2:$E$11,3)*D160</f>
        <v>9.3333333333333338E-2</v>
      </c>
      <c r="F160" s="5">
        <f>'Табличные значения'!$A$2*B160/1000</f>
        <v>3.4000000000000002E-2</v>
      </c>
      <c r="G160" s="5">
        <f t="shared" si="8"/>
        <v>23.813654400000004</v>
      </c>
      <c r="H160" s="5">
        <f t="shared" si="1"/>
        <v>3.1733333333333336E-3</v>
      </c>
      <c r="I160" s="3">
        <f t="shared" si="7"/>
        <v>23.810481066666672</v>
      </c>
      <c r="J160" s="3">
        <f t="shared" si="3"/>
        <v>0.18951893333332848</v>
      </c>
    </row>
    <row r="161" spans="1:10" x14ac:dyDescent="0.25">
      <c r="A161" s="3" t="s">
        <v>27</v>
      </c>
      <c r="B161" s="3">
        <v>16</v>
      </c>
      <c r="C161" s="5">
        <v>0.75</v>
      </c>
      <c r="D161" s="3">
        <v>2</v>
      </c>
      <c r="E161" s="5">
        <f>VLOOKUP(C161,'Табличные значения'!$C$2:$E$11,3)*D161</f>
        <v>9.3333333333333338E-2</v>
      </c>
      <c r="F161" s="5">
        <f>'Табличные значения'!$A$2*B161/1000</f>
        <v>3.2000000000000001E-2</v>
      </c>
      <c r="G161" s="5">
        <f t="shared" si="8"/>
        <v>23.810481066666672</v>
      </c>
      <c r="H161" s="5">
        <f t="shared" si="1"/>
        <v>2.986666666666667E-3</v>
      </c>
      <c r="I161" s="3">
        <f t="shared" si="7"/>
        <v>23.807494400000007</v>
      </c>
      <c r="J161" s="3">
        <f t="shared" si="3"/>
        <v>0.19250559999999339</v>
      </c>
    </row>
    <row r="162" spans="1:10" x14ac:dyDescent="0.25">
      <c r="A162" s="3" t="s">
        <v>28</v>
      </c>
      <c r="B162" s="3">
        <v>15</v>
      </c>
      <c r="C162" s="5">
        <v>0.75</v>
      </c>
      <c r="D162" s="3">
        <v>2</v>
      </c>
      <c r="E162" s="5">
        <f>VLOOKUP(C162,'Табличные значения'!$C$2:$E$11,3)*D162</f>
        <v>9.3333333333333338E-2</v>
      </c>
      <c r="F162" s="5">
        <f>'Табличные значения'!$A$2*B162/1000</f>
        <v>0.03</v>
      </c>
      <c r="G162" s="5">
        <f t="shared" si="8"/>
        <v>23.807494400000007</v>
      </c>
      <c r="H162" s="5">
        <f t="shared" si="1"/>
        <v>2.8E-3</v>
      </c>
      <c r="I162" s="3">
        <f t="shared" si="7"/>
        <v>23.804694400000006</v>
      </c>
      <c r="J162" s="3">
        <f t="shared" si="3"/>
        <v>0.19530559999999397</v>
      </c>
    </row>
    <row r="163" spans="1:10" x14ac:dyDescent="0.25">
      <c r="A163" s="3" t="s">
        <v>29</v>
      </c>
      <c r="B163" s="3">
        <v>14</v>
      </c>
      <c r="C163" s="5">
        <v>0.75</v>
      </c>
      <c r="D163" s="3">
        <v>2</v>
      </c>
      <c r="E163" s="5">
        <f>VLOOKUP(C163,'Табличные значения'!$C$2:$E$11,3)*D163</f>
        <v>9.3333333333333338E-2</v>
      </c>
      <c r="F163" s="5">
        <f>'Табличные значения'!$A$2*B163/1000</f>
        <v>2.8000000000000001E-2</v>
      </c>
      <c r="G163" s="5">
        <f t="shared" si="8"/>
        <v>23.804694400000006</v>
      </c>
      <c r="H163" s="5">
        <f t="shared" si="1"/>
        <v>2.6133333333333334E-3</v>
      </c>
      <c r="I163" s="3">
        <f t="shared" si="7"/>
        <v>23.802081066666673</v>
      </c>
      <c r="J163" s="3">
        <f t="shared" si="3"/>
        <v>0.19791893333332666</v>
      </c>
    </row>
    <row r="164" spans="1:10" x14ac:dyDescent="0.25">
      <c r="A164" s="3" t="s">
        <v>30</v>
      </c>
      <c r="B164" s="3">
        <v>13</v>
      </c>
      <c r="C164" s="5">
        <v>0.75</v>
      </c>
      <c r="D164" s="3">
        <v>2</v>
      </c>
      <c r="E164" s="5">
        <f>VLOOKUP(C164,'Табличные значения'!$C$2:$E$11,3)*D164</f>
        <v>9.3333333333333338E-2</v>
      </c>
      <c r="F164" s="5">
        <f>'Табличные значения'!$A$2*B164/1000</f>
        <v>2.5999999999999999E-2</v>
      </c>
      <c r="G164" s="5">
        <f t="shared" si="8"/>
        <v>23.802081066666673</v>
      </c>
      <c r="H164" s="5">
        <f t="shared" si="1"/>
        <v>2.4266666666666668E-3</v>
      </c>
      <c r="I164" s="3">
        <f t="shared" si="7"/>
        <v>23.799654400000005</v>
      </c>
      <c r="J164" s="3">
        <f t="shared" si="3"/>
        <v>0.20034559999999502</v>
      </c>
    </row>
    <row r="165" spans="1:10" x14ac:dyDescent="0.25">
      <c r="A165" s="3" t="s">
        <v>31</v>
      </c>
      <c r="B165" s="3">
        <v>12</v>
      </c>
      <c r="C165" s="5">
        <v>0.75</v>
      </c>
      <c r="D165" s="3">
        <v>2</v>
      </c>
      <c r="E165" s="5">
        <f>VLOOKUP(C165,'Табличные значения'!$C$2:$E$11,3)*D165</f>
        <v>9.3333333333333338E-2</v>
      </c>
      <c r="F165" s="5">
        <f>'Табличные значения'!$A$2*B165/1000</f>
        <v>2.4E-2</v>
      </c>
      <c r="G165" s="5">
        <f t="shared" si="8"/>
        <v>23.799654400000005</v>
      </c>
      <c r="H165" s="5">
        <f t="shared" si="1"/>
        <v>2.2400000000000002E-3</v>
      </c>
      <c r="I165" s="3">
        <f t="shared" si="7"/>
        <v>23.797414400000005</v>
      </c>
      <c r="J165" s="3">
        <f t="shared" si="3"/>
        <v>0.20258559999999548</v>
      </c>
    </row>
    <row r="166" spans="1:10" x14ac:dyDescent="0.25">
      <c r="A166" s="3" t="s">
        <v>36</v>
      </c>
      <c r="B166" s="3">
        <v>11</v>
      </c>
      <c r="C166" s="5">
        <v>0.75</v>
      </c>
      <c r="D166" s="3">
        <v>2</v>
      </c>
      <c r="E166" s="5">
        <f>VLOOKUP(C166,'Табличные значения'!$C$2:$E$11,3)*D166</f>
        <v>9.3333333333333338E-2</v>
      </c>
      <c r="F166" s="5">
        <f>'Табличные значения'!$A$2*B166/1000</f>
        <v>2.1999999999999999E-2</v>
      </c>
      <c r="G166" s="5">
        <f t="shared" si="8"/>
        <v>23.797414400000005</v>
      </c>
      <c r="H166" s="5">
        <f t="shared" si="1"/>
        <v>2.0533333333333332E-3</v>
      </c>
      <c r="I166" s="3">
        <f t="shared" si="7"/>
        <v>23.795361066666672</v>
      </c>
      <c r="J166" s="3">
        <f t="shared" si="3"/>
        <v>0.20463893333332805</v>
      </c>
    </row>
    <row r="167" spans="1:10" x14ac:dyDescent="0.25">
      <c r="A167" s="3" t="s">
        <v>37</v>
      </c>
      <c r="B167" s="3">
        <v>10</v>
      </c>
      <c r="C167" s="5">
        <v>0.75</v>
      </c>
      <c r="D167" s="3">
        <v>2</v>
      </c>
      <c r="E167" s="5">
        <f>VLOOKUP(C167,'Табличные значения'!$C$2:$E$11,3)*D167</f>
        <v>9.3333333333333338E-2</v>
      </c>
      <c r="F167" s="5">
        <f>'Табличные значения'!$A$2*B167/1000</f>
        <v>0.02</v>
      </c>
      <c r="G167" s="5">
        <f t="shared" si="8"/>
        <v>23.795361066666672</v>
      </c>
      <c r="H167" s="5">
        <f t="shared" si="1"/>
        <v>1.8666666666666669E-3</v>
      </c>
      <c r="I167" s="3">
        <f t="shared" si="7"/>
        <v>23.793494400000004</v>
      </c>
      <c r="J167" s="3">
        <f t="shared" si="3"/>
        <v>0.20650559999999629</v>
      </c>
    </row>
    <row r="168" spans="1:10" x14ac:dyDescent="0.25">
      <c r="A168" s="3" t="s">
        <v>38</v>
      </c>
      <c r="B168" s="3">
        <v>9</v>
      </c>
      <c r="C168" s="5">
        <v>0.75</v>
      </c>
      <c r="D168" s="3">
        <v>2</v>
      </c>
      <c r="E168" s="5">
        <f>VLOOKUP(C168,'Табличные значения'!$C$2:$E$11,3)*D168</f>
        <v>9.3333333333333338E-2</v>
      </c>
      <c r="F168" s="5">
        <f>'Табличные значения'!$A$2*B168/1000</f>
        <v>1.7999999999999999E-2</v>
      </c>
      <c r="G168" s="5">
        <f t="shared" si="8"/>
        <v>23.793494400000004</v>
      </c>
      <c r="H168" s="5">
        <f t="shared" si="1"/>
        <v>1.6799999999999999E-3</v>
      </c>
      <c r="I168" s="3">
        <f t="shared" si="7"/>
        <v>23.791814400000003</v>
      </c>
      <c r="J168" s="3">
        <f t="shared" si="3"/>
        <v>0.20818559999999664</v>
      </c>
    </row>
    <row r="169" spans="1:10" x14ac:dyDescent="0.25">
      <c r="A169" s="3" t="s">
        <v>39</v>
      </c>
      <c r="B169" s="3">
        <v>8</v>
      </c>
      <c r="C169" s="5">
        <v>0.75</v>
      </c>
      <c r="D169" s="3">
        <v>2</v>
      </c>
      <c r="E169" s="5">
        <f>VLOOKUP(C169,'Табличные значения'!$C$2:$E$11,3)*D169</f>
        <v>9.3333333333333338E-2</v>
      </c>
      <c r="F169" s="5">
        <f>'Табличные значения'!$A$2*B169/1000</f>
        <v>1.6E-2</v>
      </c>
      <c r="G169" s="5">
        <f t="shared" si="8"/>
        <v>23.791814400000003</v>
      </c>
      <c r="H169" s="5">
        <f t="shared" si="1"/>
        <v>1.4933333333333335E-3</v>
      </c>
      <c r="I169" s="3">
        <f t="shared" si="7"/>
        <v>23.790321066666671</v>
      </c>
      <c r="J169" s="3">
        <f t="shared" si="3"/>
        <v>0.2096789333333291</v>
      </c>
    </row>
    <row r="170" spans="1:10" x14ac:dyDescent="0.25">
      <c r="A170" s="3" t="s">
        <v>40</v>
      </c>
      <c r="B170" s="3">
        <v>7</v>
      </c>
      <c r="C170" s="5">
        <v>0.75</v>
      </c>
      <c r="D170" s="3">
        <v>2</v>
      </c>
      <c r="E170" s="5">
        <f>VLOOKUP(C170,'Табличные значения'!$C$2:$E$11,3)*D170</f>
        <v>9.3333333333333338E-2</v>
      </c>
      <c r="F170" s="5">
        <f>'Табличные значения'!$A$2*B170/1000</f>
        <v>1.4E-2</v>
      </c>
      <c r="G170" s="5">
        <f t="shared" si="8"/>
        <v>23.790321066666671</v>
      </c>
      <c r="H170" s="5">
        <f t="shared" si="1"/>
        <v>1.3066666666666667E-3</v>
      </c>
      <c r="I170" s="3">
        <f t="shared" si="7"/>
        <v>23.789014400000003</v>
      </c>
      <c r="J170" s="3">
        <f t="shared" si="3"/>
        <v>0.21098559999999722</v>
      </c>
    </row>
    <row r="171" spans="1:10" x14ac:dyDescent="0.25">
      <c r="A171" s="3" t="s">
        <v>41</v>
      </c>
      <c r="B171" s="3">
        <v>6</v>
      </c>
      <c r="C171" s="5">
        <v>0.75</v>
      </c>
      <c r="D171" s="3">
        <v>2</v>
      </c>
      <c r="E171" s="5">
        <f>VLOOKUP(C171,'Табличные значения'!$C$2:$E$11,3)*D171</f>
        <v>9.3333333333333338E-2</v>
      </c>
      <c r="F171" s="5">
        <f>'Табличные значения'!$A$2*B171/1000</f>
        <v>1.2E-2</v>
      </c>
      <c r="G171" s="5">
        <f t="shared" si="8"/>
        <v>23.789014400000003</v>
      </c>
      <c r="H171" s="5">
        <f t="shared" si="1"/>
        <v>1.1200000000000001E-3</v>
      </c>
      <c r="I171" s="3">
        <f t="shared" si="7"/>
        <v>23.787894400000003</v>
      </c>
      <c r="J171" s="3">
        <f t="shared" si="3"/>
        <v>0.21210559999999745</v>
      </c>
    </row>
    <row r="172" spans="1:10" x14ac:dyDescent="0.25">
      <c r="A172" s="3" t="s">
        <v>42</v>
      </c>
      <c r="B172" s="3">
        <v>5</v>
      </c>
      <c r="C172" s="5">
        <v>0.75</v>
      </c>
      <c r="D172" s="3">
        <v>2</v>
      </c>
      <c r="E172" s="5">
        <f>VLOOKUP(C172,'Табличные значения'!$C$2:$E$11,3)*D172</f>
        <v>9.3333333333333338E-2</v>
      </c>
      <c r="F172" s="5">
        <f>'Табличные значения'!$A$2*B172/1000</f>
        <v>0.01</v>
      </c>
      <c r="G172" s="5">
        <f t="shared" si="8"/>
        <v>23.787894400000003</v>
      </c>
      <c r="H172" s="5">
        <f t="shared" si="1"/>
        <v>9.3333333333333343E-4</v>
      </c>
      <c r="I172" s="3">
        <f t="shared" si="7"/>
        <v>23.78696106666667</v>
      </c>
      <c r="J172" s="3">
        <f t="shared" si="3"/>
        <v>0.21303893333332979</v>
      </c>
    </row>
    <row r="173" spans="1:10" x14ac:dyDescent="0.25">
      <c r="A173" s="3" t="s">
        <v>43</v>
      </c>
      <c r="B173" s="3">
        <v>4</v>
      </c>
      <c r="C173" s="5">
        <v>0.75</v>
      </c>
      <c r="D173" s="3">
        <v>2</v>
      </c>
      <c r="E173" s="5">
        <f>VLOOKUP(C173,'Табличные значения'!$C$2:$E$11,3)*D173</f>
        <v>9.3333333333333338E-2</v>
      </c>
      <c r="F173" s="5">
        <f>'Табличные значения'!$A$2*B173/1000</f>
        <v>8.0000000000000002E-3</v>
      </c>
      <c r="G173" s="5">
        <f t="shared" si="8"/>
        <v>23.78696106666667</v>
      </c>
      <c r="H173" s="5">
        <f t="shared" si="1"/>
        <v>7.4666666666666675E-4</v>
      </c>
      <c r="I173" s="3">
        <f t="shared" si="7"/>
        <v>23.786214400000002</v>
      </c>
      <c r="J173" s="3">
        <f t="shared" si="3"/>
        <v>0.2137855999999978</v>
      </c>
    </row>
    <row r="174" spans="1:10" x14ac:dyDescent="0.25">
      <c r="A174" s="3" t="s">
        <v>44</v>
      </c>
      <c r="B174" s="3">
        <v>3</v>
      </c>
      <c r="C174" s="5">
        <v>0.75</v>
      </c>
      <c r="D174" s="3">
        <v>2</v>
      </c>
      <c r="E174" s="5">
        <f>VLOOKUP(C174,'Табличные значения'!$C$2:$E$11,3)*D174</f>
        <v>9.3333333333333338E-2</v>
      </c>
      <c r="F174" s="5">
        <f>'Табличные значения'!$A$2*B174/1000</f>
        <v>6.0000000000000001E-3</v>
      </c>
      <c r="G174" s="5">
        <f t="shared" si="8"/>
        <v>23.786214400000002</v>
      </c>
      <c r="H174" s="5">
        <f t="shared" si="1"/>
        <v>5.6000000000000006E-4</v>
      </c>
      <c r="I174" s="3">
        <f t="shared" si="7"/>
        <v>23.785654400000002</v>
      </c>
      <c r="J174" s="3">
        <f t="shared" si="3"/>
        <v>0.21434559999999792</v>
      </c>
    </row>
    <row r="175" spans="1:10" x14ac:dyDescent="0.25">
      <c r="A175" s="3" t="s">
        <v>45</v>
      </c>
      <c r="B175" s="3">
        <v>2</v>
      </c>
      <c r="C175" s="5">
        <v>0.75</v>
      </c>
      <c r="D175" s="3">
        <v>2</v>
      </c>
      <c r="E175" s="5">
        <f>VLOOKUP(C175,'Табличные значения'!$C$2:$E$11,3)*D175</f>
        <v>9.3333333333333338E-2</v>
      </c>
      <c r="F175" s="5">
        <f>'Табличные значения'!$A$2*B175/1000</f>
        <v>4.0000000000000001E-3</v>
      </c>
      <c r="G175" s="5">
        <f t="shared" si="8"/>
        <v>23.785654400000002</v>
      </c>
      <c r="H175" s="5">
        <f t="shared" si="1"/>
        <v>3.7333333333333337E-4</v>
      </c>
      <c r="I175" s="3">
        <f t="shared" si="7"/>
        <v>23.78528106666667</v>
      </c>
      <c r="J175" s="3">
        <f t="shared" si="3"/>
        <v>0.21471893333333014</v>
      </c>
    </row>
    <row r="176" spans="1:10" x14ac:dyDescent="0.25">
      <c r="A176" s="3" t="s">
        <v>54</v>
      </c>
      <c r="B176" s="3">
        <v>1</v>
      </c>
      <c r="C176" s="5">
        <v>0.75</v>
      </c>
      <c r="D176" s="3">
        <v>2</v>
      </c>
      <c r="E176" s="5">
        <f>VLOOKUP(C176,'Табличные значения'!$C$2:$E$11,3)*D176</f>
        <v>9.3333333333333338E-2</v>
      </c>
      <c r="F176" s="5">
        <f>'Табличные значения'!$A$2*B176/1000</f>
        <v>2E-3</v>
      </c>
      <c r="G176" s="5">
        <f t="shared" si="8"/>
        <v>23.78528106666667</v>
      </c>
      <c r="H176" s="5">
        <f t="shared" si="1"/>
        <v>1.8666666666666669E-4</v>
      </c>
      <c r="I176" s="3">
        <f t="shared" si="7"/>
        <v>23.785094400000002</v>
      </c>
      <c r="J176" s="3">
        <f t="shared" si="3"/>
        <v>0.21490559999999803</v>
      </c>
    </row>
    <row r="177" spans="1:11" x14ac:dyDescent="0.25">
      <c r="A177" s="6" t="s">
        <v>35</v>
      </c>
      <c r="B177" s="6"/>
      <c r="C177" s="6"/>
      <c r="D177" s="6">
        <f>SUM(D145:D176)</f>
        <v>70.38</v>
      </c>
      <c r="E177" s="6">
        <f>SUM(E145:E176)</f>
        <v>3.2843999999999989</v>
      </c>
      <c r="F177" s="6"/>
      <c r="G177" s="6"/>
      <c r="H177" s="6">
        <f>SUM(H145:H176)</f>
        <v>0.21490560000000009</v>
      </c>
      <c r="I177" s="6"/>
      <c r="J177" s="6"/>
    </row>
    <row r="178" spans="1:11" x14ac:dyDescent="0.25">
      <c r="A178" s="3" t="s">
        <v>4</v>
      </c>
      <c r="B178" s="3">
        <v>162</v>
      </c>
      <c r="C178" s="5">
        <v>0.75</v>
      </c>
      <c r="D178" s="3">
        <v>20.2</v>
      </c>
      <c r="E178" s="5">
        <f>VLOOKUP(C178,'Табличные значения'!$C$2:$E$11,3)*D178</f>
        <v>0.94266666666666665</v>
      </c>
      <c r="F178" s="5">
        <f>'Табличные значения'!$A$2*B178/1000</f>
        <v>0.32400000000000001</v>
      </c>
      <c r="G178" s="5">
        <v>24</v>
      </c>
      <c r="H178" s="5">
        <f t="shared" si="1"/>
        <v>0.30542400000000003</v>
      </c>
      <c r="I178" s="3">
        <f t="shared" si="7"/>
        <v>23.694576000000001</v>
      </c>
      <c r="J178" s="3">
        <f t="shared" si="3"/>
        <v>0.30542399999999859</v>
      </c>
      <c r="K178" s="2" t="s">
        <v>47</v>
      </c>
    </row>
    <row r="179" spans="1:11" x14ac:dyDescent="0.25">
      <c r="A179" s="3" t="s">
        <v>5</v>
      </c>
      <c r="B179" s="3">
        <v>135</v>
      </c>
      <c r="C179" s="5">
        <v>0.75</v>
      </c>
      <c r="D179" s="3">
        <v>2.94</v>
      </c>
      <c r="E179" s="5">
        <f>VLOOKUP(C179,'Табличные значения'!$C$2:$E$11,3)*D179</f>
        <v>0.13720000000000002</v>
      </c>
      <c r="F179" s="5">
        <f>'Табличные значения'!$A$2*B179/1000</f>
        <v>0.27</v>
      </c>
      <c r="G179" s="5">
        <f t="shared" si="0"/>
        <v>23.694576000000001</v>
      </c>
      <c r="H179" s="5">
        <f t="shared" si="1"/>
        <v>3.7044000000000007E-2</v>
      </c>
      <c r="I179" s="3">
        <f t="shared" si="7"/>
        <v>23.657532</v>
      </c>
      <c r="J179" s="3">
        <f t="shared" si="3"/>
        <v>0.34246800000000022</v>
      </c>
    </row>
    <row r="180" spans="1:11" x14ac:dyDescent="0.25">
      <c r="A180" s="3" t="s">
        <v>6</v>
      </c>
      <c r="B180" s="3">
        <v>108</v>
      </c>
      <c r="C180" s="5">
        <v>0.75</v>
      </c>
      <c r="D180" s="3">
        <v>3.57</v>
      </c>
      <c r="E180" s="5">
        <f>VLOOKUP(C180,'Табличные значения'!$C$2:$E$11,3)*D180</f>
        <v>0.1666</v>
      </c>
      <c r="F180" s="5">
        <f>'Табличные значения'!$A$2*B180/1000</f>
        <v>0.216</v>
      </c>
      <c r="G180" s="5">
        <f t="shared" si="0"/>
        <v>23.657532</v>
      </c>
      <c r="H180" s="5">
        <f t="shared" si="1"/>
        <v>3.59856E-2</v>
      </c>
      <c r="I180" s="3">
        <f t="shared" si="7"/>
        <v>23.6215464</v>
      </c>
      <c r="J180" s="3">
        <f t="shared" si="3"/>
        <v>0.37845360000000028</v>
      </c>
    </row>
    <row r="181" spans="1:11" x14ac:dyDescent="0.25">
      <c r="A181" s="3" t="s">
        <v>7</v>
      </c>
      <c r="B181" s="3">
        <v>81</v>
      </c>
      <c r="C181" s="5">
        <v>0.75</v>
      </c>
      <c r="D181" s="3">
        <v>2.87</v>
      </c>
      <c r="E181" s="5">
        <f>VLOOKUP(C181,'Табличные значения'!$C$2:$E$11,3)*D181</f>
        <v>0.13393333333333335</v>
      </c>
      <c r="F181" s="5">
        <f>'Табличные значения'!$A$2*B181/1000</f>
        <v>0.16200000000000001</v>
      </c>
      <c r="G181" s="5">
        <f t="shared" si="0"/>
        <v>23.6215464</v>
      </c>
      <c r="H181" s="5">
        <f t="shared" si="1"/>
        <v>2.1697200000000003E-2</v>
      </c>
      <c r="I181" s="3">
        <f t="shared" si="7"/>
        <v>23.599849200000001</v>
      </c>
      <c r="J181" s="3">
        <f t="shared" si="3"/>
        <v>0.4001507999999987</v>
      </c>
    </row>
    <row r="182" spans="1:11" x14ac:dyDescent="0.25">
      <c r="A182" s="3" t="s">
        <v>8</v>
      </c>
      <c r="B182" s="3">
        <v>54</v>
      </c>
      <c r="C182" s="5">
        <v>0.75</v>
      </c>
      <c r="D182" s="3">
        <v>2.96</v>
      </c>
      <c r="E182" s="5">
        <f>VLOOKUP(C182,'Табличные значения'!$C$2:$E$11,3)*D182</f>
        <v>0.13813333333333333</v>
      </c>
      <c r="F182" s="5">
        <f>'Табличные значения'!$A$2*B182/1000</f>
        <v>0.108</v>
      </c>
      <c r="G182" s="5">
        <f t="shared" si="0"/>
        <v>23.599849200000001</v>
      </c>
      <c r="H182" s="5">
        <f t="shared" si="1"/>
        <v>1.49184E-2</v>
      </c>
      <c r="I182" s="3">
        <f t="shared" si="7"/>
        <v>23.584930800000002</v>
      </c>
      <c r="J182" s="3">
        <f t="shared" si="3"/>
        <v>0.41506919999999781</v>
      </c>
    </row>
    <row r="183" spans="1:11" x14ac:dyDescent="0.25">
      <c r="A183" s="3" t="s">
        <v>16</v>
      </c>
      <c r="B183" s="3">
        <v>27</v>
      </c>
      <c r="C183" s="5">
        <v>0.75</v>
      </c>
      <c r="D183" s="3">
        <v>4.0599999999999996</v>
      </c>
      <c r="E183" s="5">
        <f>VLOOKUP(C183,'Табличные значения'!$C$2:$E$11,3)*D183</f>
        <v>0.18946666666666664</v>
      </c>
      <c r="F183" s="5">
        <f>'Табличные значения'!$A$2*B183/1000</f>
        <v>5.3999999999999999E-2</v>
      </c>
      <c r="G183" s="5">
        <f t="shared" si="0"/>
        <v>23.584930800000002</v>
      </c>
      <c r="H183" s="5">
        <f t="shared" si="1"/>
        <v>1.0231199999999999E-2</v>
      </c>
      <c r="I183" s="3">
        <f t="shared" si="7"/>
        <v>23.574699600000002</v>
      </c>
      <c r="J183" s="3">
        <f t="shared" si="3"/>
        <v>0.42530039999999758</v>
      </c>
    </row>
    <row r="184" spans="1:11" x14ac:dyDescent="0.25">
      <c r="A184" s="3" t="s">
        <v>17</v>
      </c>
      <c r="B184" s="3">
        <v>26</v>
      </c>
      <c r="C184" s="5">
        <v>0.75</v>
      </c>
      <c r="D184" s="3">
        <v>2</v>
      </c>
      <c r="E184" s="5">
        <f>VLOOKUP(C184,'Табличные значения'!$C$2:$E$11,3)*D184</f>
        <v>9.3333333333333338E-2</v>
      </c>
      <c r="F184" s="5">
        <f>'Табличные значения'!$A$2*B184/1000</f>
        <v>5.1999999999999998E-2</v>
      </c>
      <c r="G184" s="5">
        <f t="shared" si="0"/>
        <v>23.574699600000002</v>
      </c>
      <c r="H184" s="5">
        <f t="shared" si="1"/>
        <v>4.8533333333333336E-3</v>
      </c>
      <c r="I184" s="3">
        <f t="shared" si="7"/>
        <v>23.569846266666669</v>
      </c>
      <c r="J184" s="3">
        <f t="shared" si="3"/>
        <v>0.43015373333333073</v>
      </c>
    </row>
    <row r="185" spans="1:11" x14ac:dyDescent="0.25">
      <c r="A185" s="3" t="s">
        <v>18</v>
      </c>
      <c r="B185" s="3">
        <v>25</v>
      </c>
      <c r="C185" s="5">
        <v>0.75</v>
      </c>
      <c r="D185" s="3">
        <v>2</v>
      </c>
      <c r="E185" s="5">
        <f>VLOOKUP(C185,'Табличные значения'!$C$2:$E$11,3)*D185</f>
        <v>9.3333333333333338E-2</v>
      </c>
      <c r="F185" s="5">
        <f>'Табличные значения'!$A$2*B185/1000</f>
        <v>0.05</v>
      </c>
      <c r="G185" s="5">
        <f t="shared" si="0"/>
        <v>23.569846266666669</v>
      </c>
      <c r="H185" s="5">
        <f t="shared" si="1"/>
        <v>4.6666666666666671E-3</v>
      </c>
      <c r="I185" s="3">
        <f t="shared" si="7"/>
        <v>23.565179600000004</v>
      </c>
      <c r="J185" s="3">
        <f t="shared" si="3"/>
        <v>0.434820399999996</v>
      </c>
    </row>
    <row r="186" spans="1:11" x14ac:dyDescent="0.25">
      <c r="A186" s="3" t="s">
        <v>19</v>
      </c>
      <c r="B186" s="3">
        <v>24</v>
      </c>
      <c r="C186" s="5">
        <v>0.75</v>
      </c>
      <c r="D186" s="3">
        <v>2</v>
      </c>
      <c r="E186" s="5">
        <f>VLOOKUP(C186,'Табличные значения'!$C$2:$E$11,3)*D186</f>
        <v>9.3333333333333338E-2</v>
      </c>
      <c r="F186" s="5">
        <f>'Табличные значения'!$A$2*B186/1000</f>
        <v>4.8000000000000001E-2</v>
      </c>
      <c r="G186" s="5">
        <f t="shared" si="0"/>
        <v>23.565179600000004</v>
      </c>
      <c r="H186" s="5">
        <f t="shared" si="1"/>
        <v>4.4800000000000005E-3</v>
      </c>
      <c r="I186" s="3">
        <f t="shared" si="7"/>
        <v>23.560699600000003</v>
      </c>
      <c r="J186" s="3">
        <f t="shared" si="3"/>
        <v>0.43930039999999693</v>
      </c>
    </row>
    <row r="187" spans="1:11" x14ac:dyDescent="0.25">
      <c r="A187" s="3" t="s">
        <v>20</v>
      </c>
      <c r="B187" s="3">
        <v>23</v>
      </c>
      <c r="C187" s="5">
        <v>0.75</v>
      </c>
      <c r="D187" s="3">
        <v>2</v>
      </c>
      <c r="E187" s="5">
        <f>VLOOKUP(C187,'Табличные значения'!$C$2:$E$11,3)*D187</f>
        <v>9.3333333333333338E-2</v>
      </c>
      <c r="F187" s="5">
        <f>'Табличные значения'!$A$2*B187/1000</f>
        <v>4.5999999999999999E-2</v>
      </c>
      <c r="G187" s="5">
        <f t="shared" si="0"/>
        <v>23.560699600000003</v>
      </c>
      <c r="H187" s="5">
        <f t="shared" si="1"/>
        <v>4.293333333333333E-3</v>
      </c>
      <c r="I187" s="3">
        <f t="shared" si="7"/>
        <v>23.55640626666667</v>
      </c>
      <c r="J187" s="3">
        <f t="shared" si="3"/>
        <v>0.44359373333332996</v>
      </c>
    </row>
    <row r="188" spans="1:11" x14ac:dyDescent="0.25">
      <c r="A188" s="3" t="s">
        <v>21</v>
      </c>
      <c r="B188" s="3">
        <v>22</v>
      </c>
      <c r="C188" s="5">
        <v>0.75</v>
      </c>
      <c r="D188" s="3">
        <v>2</v>
      </c>
      <c r="E188" s="5">
        <f>VLOOKUP(C188,'Табличные значения'!$C$2:$E$11,3)*D188</f>
        <v>9.3333333333333338E-2</v>
      </c>
      <c r="F188" s="5">
        <f>'Табличные значения'!$A$2*B188/1000</f>
        <v>4.3999999999999997E-2</v>
      </c>
      <c r="G188" s="5">
        <f t="shared" si="0"/>
        <v>23.55640626666667</v>
      </c>
      <c r="H188" s="5">
        <f t="shared" si="1"/>
        <v>4.1066666666666665E-3</v>
      </c>
      <c r="I188" s="3">
        <f t="shared" si="7"/>
        <v>23.552299600000005</v>
      </c>
      <c r="J188" s="3">
        <f t="shared" si="3"/>
        <v>0.44770039999999511</v>
      </c>
    </row>
    <row r="189" spans="1:11" x14ac:dyDescent="0.25">
      <c r="A189" s="3" t="s">
        <v>22</v>
      </c>
      <c r="B189" s="3">
        <v>21</v>
      </c>
      <c r="C189" s="5">
        <v>0.75</v>
      </c>
      <c r="D189" s="3">
        <v>2</v>
      </c>
      <c r="E189" s="5">
        <f>VLOOKUP(C189,'Табличные значения'!$C$2:$E$11,3)*D189</f>
        <v>9.3333333333333338E-2</v>
      </c>
      <c r="F189" s="5">
        <f>'Табличные значения'!$A$2*B189/1000</f>
        <v>4.2000000000000003E-2</v>
      </c>
      <c r="G189" s="5">
        <f t="shared" si="0"/>
        <v>23.552299600000005</v>
      </c>
      <c r="H189" s="5">
        <f t="shared" si="1"/>
        <v>3.9200000000000007E-3</v>
      </c>
      <c r="I189" s="3">
        <f t="shared" si="7"/>
        <v>23.548379600000004</v>
      </c>
      <c r="J189" s="3">
        <f t="shared" si="3"/>
        <v>0.45162039999999593</v>
      </c>
    </row>
    <row r="190" spans="1:11" x14ac:dyDescent="0.25">
      <c r="A190" s="3" t="s">
        <v>23</v>
      </c>
      <c r="B190" s="3">
        <v>20</v>
      </c>
      <c r="C190" s="5">
        <v>0.75</v>
      </c>
      <c r="D190" s="3">
        <v>2</v>
      </c>
      <c r="E190" s="5">
        <f>VLOOKUP(C190,'Табличные значения'!$C$2:$E$11,3)*D190</f>
        <v>9.3333333333333338E-2</v>
      </c>
      <c r="F190" s="5">
        <f>'Табличные значения'!$A$2*B190/1000</f>
        <v>0.04</v>
      </c>
      <c r="G190" s="5">
        <f t="shared" si="0"/>
        <v>23.548379600000004</v>
      </c>
      <c r="H190" s="5">
        <f t="shared" si="1"/>
        <v>3.7333333333333337E-3</v>
      </c>
      <c r="I190" s="3">
        <f t="shared" si="7"/>
        <v>23.544646266666671</v>
      </c>
      <c r="J190" s="3">
        <f t="shared" si="3"/>
        <v>0.45535373333332885</v>
      </c>
    </row>
    <row r="191" spans="1:11" x14ac:dyDescent="0.25">
      <c r="A191" s="3" t="s">
        <v>24</v>
      </c>
      <c r="B191" s="3">
        <v>19</v>
      </c>
      <c r="C191" s="5">
        <v>0.75</v>
      </c>
      <c r="D191" s="3">
        <v>2</v>
      </c>
      <c r="E191" s="5">
        <f>VLOOKUP(C191,'Табличные значения'!$C$2:$E$11,3)*D191</f>
        <v>9.3333333333333338E-2</v>
      </c>
      <c r="F191" s="5">
        <f>'Табличные значения'!$A$2*B191/1000</f>
        <v>3.7999999999999999E-2</v>
      </c>
      <c r="G191" s="5">
        <f t="shared" si="0"/>
        <v>23.544646266666671</v>
      </c>
      <c r="H191" s="5">
        <f t="shared" si="1"/>
        <v>3.5466666666666667E-3</v>
      </c>
      <c r="I191" s="3">
        <f t="shared" si="7"/>
        <v>23.541099600000006</v>
      </c>
      <c r="J191" s="3">
        <f t="shared" si="3"/>
        <v>0.45890039999999388</v>
      </c>
    </row>
    <row r="192" spans="1:11" x14ac:dyDescent="0.25">
      <c r="A192" s="3" t="s">
        <v>25</v>
      </c>
      <c r="B192" s="3">
        <v>18</v>
      </c>
      <c r="C192" s="5">
        <v>0.75</v>
      </c>
      <c r="D192" s="3">
        <v>2</v>
      </c>
      <c r="E192" s="5">
        <f>VLOOKUP(C192,'Табличные значения'!$C$2:$E$11,3)*D192</f>
        <v>9.3333333333333338E-2</v>
      </c>
      <c r="F192" s="5">
        <f>'Табличные значения'!$A$2*B192/1000</f>
        <v>3.5999999999999997E-2</v>
      </c>
      <c r="G192" s="5">
        <f t="shared" si="0"/>
        <v>23.541099600000006</v>
      </c>
      <c r="H192" s="5">
        <f t="shared" si="1"/>
        <v>3.3599999999999997E-3</v>
      </c>
      <c r="I192" s="3">
        <f t="shared" si="7"/>
        <v>23.537739600000005</v>
      </c>
      <c r="J192" s="3">
        <f t="shared" si="3"/>
        <v>0.46226039999999458</v>
      </c>
    </row>
    <row r="193" spans="1:10" x14ac:dyDescent="0.25">
      <c r="A193" s="3" t="s">
        <v>26</v>
      </c>
      <c r="B193" s="3">
        <v>17</v>
      </c>
      <c r="C193" s="5">
        <v>0.75</v>
      </c>
      <c r="D193" s="3">
        <v>2</v>
      </c>
      <c r="E193" s="5">
        <f>VLOOKUP(C193,'Табличные значения'!$C$2:$E$11,3)*D193</f>
        <v>9.3333333333333338E-2</v>
      </c>
      <c r="F193" s="5">
        <f>'Табличные значения'!$A$2*B193/1000</f>
        <v>3.4000000000000002E-2</v>
      </c>
      <c r="G193" s="5">
        <f t="shared" si="0"/>
        <v>23.537739600000005</v>
      </c>
      <c r="H193" s="5">
        <f t="shared" si="1"/>
        <v>3.1733333333333336E-3</v>
      </c>
      <c r="I193" s="3">
        <f t="shared" si="7"/>
        <v>23.534566266666673</v>
      </c>
      <c r="J193" s="3">
        <f t="shared" si="3"/>
        <v>0.46543373333332738</v>
      </c>
    </row>
    <row r="194" spans="1:10" x14ac:dyDescent="0.25">
      <c r="A194" s="3" t="s">
        <v>27</v>
      </c>
      <c r="B194" s="3">
        <v>16</v>
      </c>
      <c r="C194" s="5">
        <v>0.75</v>
      </c>
      <c r="D194" s="3">
        <v>2</v>
      </c>
      <c r="E194" s="5">
        <f>VLOOKUP(C194,'Табличные значения'!$C$2:$E$11,3)*D194</f>
        <v>9.3333333333333338E-2</v>
      </c>
      <c r="F194" s="5">
        <f>'Табличные значения'!$A$2*B194/1000</f>
        <v>3.2000000000000001E-2</v>
      </c>
      <c r="G194" s="5">
        <f t="shared" si="0"/>
        <v>23.534566266666673</v>
      </c>
      <c r="H194" s="5">
        <f t="shared" si="1"/>
        <v>2.986666666666667E-3</v>
      </c>
      <c r="I194" s="3">
        <f t="shared" si="7"/>
        <v>23.531579600000008</v>
      </c>
      <c r="J194" s="3">
        <f t="shared" si="3"/>
        <v>0.4684203999999923</v>
      </c>
    </row>
    <row r="195" spans="1:10" x14ac:dyDescent="0.25">
      <c r="A195" s="3" t="s">
        <v>28</v>
      </c>
      <c r="B195" s="3">
        <v>15</v>
      </c>
      <c r="C195" s="5">
        <v>0.75</v>
      </c>
      <c r="D195" s="3">
        <v>2</v>
      </c>
      <c r="E195" s="5">
        <f>VLOOKUP(C195,'Табличные значения'!$C$2:$E$11,3)*D195</f>
        <v>9.3333333333333338E-2</v>
      </c>
      <c r="F195" s="5">
        <f>'Табличные значения'!$A$2*B195/1000</f>
        <v>0.03</v>
      </c>
      <c r="G195" s="5">
        <f t="shared" si="0"/>
        <v>23.531579600000008</v>
      </c>
      <c r="H195" s="5">
        <f t="shared" si="1"/>
        <v>2.8E-3</v>
      </c>
      <c r="I195" s="3">
        <f t="shared" si="7"/>
        <v>23.528779600000007</v>
      </c>
      <c r="J195" s="3">
        <f t="shared" si="3"/>
        <v>0.47122039999999288</v>
      </c>
    </row>
    <row r="196" spans="1:10" x14ac:dyDescent="0.25">
      <c r="A196" s="3" t="s">
        <v>29</v>
      </c>
      <c r="B196" s="3">
        <v>14</v>
      </c>
      <c r="C196" s="5">
        <v>0.75</v>
      </c>
      <c r="D196" s="3">
        <v>2</v>
      </c>
      <c r="E196" s="5">
        <f>VLOOKUP(C196,'Табличные значения'!$C$2:$E$11,3)*D196</f>
        <v>9.3333333333333338E-2</v>
      </c>
      <c r="F196" s="5">
        <f>'Табличные значения'!$A$2*B196/1000</f>
        <v>2.8000000000000001E-2</v>
      </c>
      <c r="G196" s="5">
        <f t="shared" si="0"/>
        <v>23.528779600000007</v>
      </c>
      <c r="H196" s="5">
        <f t="shared" si="1"/>
        <v>2.6133333333333334E-3</v>
      </c>
      <c r="I196" s="3">
        <f t="shared" si="7"/>
        <v>23.526166266666674</v>
      </c>
      <c r="J196" s="3">
        <f t="shared" si="3"/>
        <v>0.47383373333332557</v>
      </c>
    </row>
    <row r="197" spans="1:10" x14ac:dyDescent="0.25">
      <c r="A197" s="3" t="s">
        <v>30</v>
      </c>
      <c r="B197" s="3">
        <v>13</v>
      </c>
      <c r="C197" s="5">
        <v>0.75</v>
      </c>
      <c r="D197" s="3">
        <v>2</v>
      </c>
      <c r="E197" s="5">
        <f>VLOOKUP(C197,'Табличные значения'!$C$2:$E$11,3)*D197</f>
        <v>9.3333333333333338E-2</v>
      </c>
      <c r="F197" s="5">
        <f>'Табличные значения'!$A$2*B197/1000</f>
        <v>2.5999999999999999E-2</v>
      </c>
      <c r="G197" s="5">
        <f t="shared" si="0"/>
        <v>23.526166266666674</v>
      </c>
      <c r="H197" s="5">
        <f t="shared" si="1"/>
        <v>2.4266666666666668E-3</v>
      </c>
      <c r="I197" s="3">
        <f t="shared" si="7"/>
        <v>23.523739600000006</v>
      </c>
      <c r="J197" s="3">
        <f t="shared" si="3"/>
        <v>0.47626039999999392</v>
      </c>
    </row>
    <row r="198" spans="1:10" x14ac:dyDescent="0.25">
      <c r="A198" s="3" t="s">
        <v>31</v>
      </c>
      <c r="B198" s="3">
        <v>12</v>
      </c>
      <c r="C198" s="5">
        <v>0.75</v>
      </c>
      <c r="D198" s="3">
        <v>2</v>
      </c>
      <c r="E198" s="5">
        <f>VLOOKUP(C198,'Табличные значения'!$C$2:$E$11,3)*D198</f>
        <v>9.3333333333333338E-2</v>
      </c>
      <c r="F198" s="5">
        <f>'Табличные значения'!$A$2*B198/1000</f>
        <v>2.4E-2</v>
      </c>
      <c r="G198" s="5">
        <f t="shared" si="0"/>
        <v>23.523739600000006</v>
      </c>
      <c r="H198" s="5">
        <f t="shared" si="1"/>
        <v>2.2400000000000002E-3</v>
      </c>
      <c r="I198" s="3">
        <f t="shared" si="7"/>
        <v>23.521499600000006</v>
      </c>
      <c r="J198" s="3">
        <f t="shared" si="3"/>
        <v>0.47850039999999439</v>
      </c>
    </row>
    <row r="199" spans="1:10" x14ac:dyDescent="0.25">
      <c r="A199" s="3" t="s">
        <v>36</v>
      </c>
      <c r="B199" s="3">
        <v>11</v>
      </c>
      <c r="C199" s="5">
        <v>0.75</v>
      </c>
      <c r="D199" s="3">
        <v>2</v>
      </c>
      <c r="E199" s="5">
        <f>VLOOKUP(C199,'Табличные значения'!$C$2:$E$11,3)*D199</f>
        <v>9.3333333333333338E-2</v>
      </c>
      <c r="F199" s="5">
        <f>'Табличные значения'!$A$2*B199/1000</f>
        <v>2.1999999999999999E-2</v>
      </c>
      <c r="G199" s="5">
        <f t="shared" si="0"/>
        <v>23.521499600000006</v>
      </c>
      <c r="H199" s="5">
        <f t="shared" si="1"/>
        <v>2.0533333333333332E-3</v>
      </c>
      <c r="I199" s="3">
        <f t="shared" si="7"/>
        <v>23.519446266666673</v>
      </c>
      <c r="J199" s="3">
        <f t="shared" si="3"/>
        <v>0.48055373333332696</v>
      </c>
    </row>
    <row r="200" spans="1:10" x14ac:dyDescent="0.25">
      <c r="A200" s="3" t="s">
        <v>37</v>
      </c>
      <c r="B200" s="3">
        <v>10</v>
      </c>
      <c r="C200" s="5">
        <v>0.75</v>
      </c>
      <c r="D200" s="3">
        <v>2</v>
      </c>
      <c r="E200" s="5">
        <f>VLOOKUP(C200,'Табличные значения'!$C$2:$E$11,3)*D200</f>
        <v>9.3333333333333338E-2</v>
      </c>
      <c r="F200" s="5">
        <f>'Табличные значения'!$A$2*B200/1000</f>
        <v>0.02</v>
      </c>
      <c r="G200" s="5">
        <f t="shared" si="0"/>
        <v>23.519446266666673</v>
      </c>
      <c r="H200" s="5">
        <f t="shared" si="1"/>
        <v>1.8666666666666669E-3</v>
      </c>
      <c r="I200" s="3">
        <f t="shared" si="7"/>
        <v>23.517579600000005</v>
      </c>
      <c r="J200" s="3">
        <f t="shared" si="3"/>
        <v>0.4824203999999952</v>
      </c>
    </row>
    <row r="201" spans="1:10" x14ac:dyDescent="0.25">
      <c r="A201" s="3" t="s">
        <v>38</v>
      </c>
      <c r="B201" s="3">
        <v>9</v>
      </c>
      <c r="C201" s="5">
        <v>0.75</v>
      </c>
      <c r="D201" s="3">
        <v>2</v>
      </c>
      <c r="E201" s="5">
        <f>VLOOKUP(C201,'Табличные значения'!$C$2:$E$11,3)*D201</f>
        <v>9.3333333333333338E-2</v>
      </c>
      <c r="F201" s="5">
        <f>'Табличные значения'!$A$2*B201/1000</f>
        <v>1.7999999999999999E-2</v>
      </c>
      <c r="G201" s="5">
        <f t="shared" si="0"/>
        <v>23.517579600000005</v>
      </c>
      <c r="H201" s="5">
        <f t="shared" si="1"/>
        <v>1.6799999999999999E-3</v>
      </c>
      <c r="I201" s="3">
        <f t="shared" si="7"/>
        <v>23.515899600000004</v>
      </c>
      <c r="J201" s="3">
        <f t="shared" si="3"/>
        <v>0.48410039999999555</v>
      </c>
    </row>
    <row r="202" spans="1:10" x14ac:dyDescent="0.25">
      <c r="A202" s="3" t="s">
        <v>39</v>
      </c>
      <c r="B202" s="3">
        <v>8</v>
      </c>
      <c r="C202" s="5">
        <v>0.75</v>
      </c>
      <c r="D202" s="3">
        <v>2</v>
      </c>
      <c r="E202" s="5">
        <f>VLOOKUP(C202,'Табличные значения'!$C$2:$E$11,3)*D202</f>
        <v>9.3333333333333338E-2</v>
      </c>
      <c r="F202" s="5">
        <f>'Табличные значения'!$A$2*B202/1000</f>
        <v>1.6E-2</v>
      </c>
      <c r="G202" s="5">
        <f t="shared" si="0"/>
        <v>23.515899600000004</v>
      </c>
      <c r="H202" s="5">
        <f t="shared" si="1"/>
        <v>1.4933333333333335E-3</v>
      </c>
      <c r="I202" s="3">
        <f t="shared" si="7"/>
        <v>23.514406266666672</v>
      </c>
      <c r="J202" s="3">
        <f t="shared" si="3"/>
        <v>0.485593733333328</v>
      </c>
    </row>
    <row r="203" spans="1:10" x14ac:dyDescent="0.25">
      <c r="A203" s="3" t="s">
        <v>40</v>
      </c>
      <c r="B203" s="3">
        <v>7</v>
      </c>
      <c r="C203" s="5">
        <v>0.75</v>
      </c>
      <c r="D203" s="3">
        <v>2</v>
      </c>
      <c r="E203" s="5">
        <f>VLOOKUP(C203,'Табличные значения'!$C$2:$E$11,3)*D203</f>
        <v>9.3333333333333338E-2</v>
      </c>
      <c r="F203" s="5">
        <f>'Табличные значения'!$A$2*B203/1000</f>
        <v>1.4E-2</v>
      </c>
      <c r="G203" s="5">
        <f t="shared" si="0"/>
        <v>23.514406266666672</v>
      </c>
      <c r="H203" s="5">
        <f t="shared" si="1"/>
        <v>1.3066666666666667E-3</v>
      </c>
      <c r="I203" s="3">
        <f t="shared" si="7"/>
        <v>23.513099600000004</v>
      </c>
      <c r="J203" s="3">
        <f t="shared" si="3"/>
        <v>0.48690039999999613</v>
      </c>
    </row>
    <row r="204" spans="1:10" x14ac:dyDescent="0.25">
      <c r="A204" s="3" t="s">
        <v>41</v>
      </c>
      <c r="B204" s="3">
        <v>6</v>
      </c>
      <c r="C204" s="5">
        <v>0.75</v>
      </c>
      <c r="D204" s="3">
        <v>2</v>
      </c>
      <c r="E204" s="5">
        <f>VLOOKUP(C204,'Табличные значения'!$C$2:$E$11,3)*D204</f>
        <v>9.3333333333333338E-2</v>
      </c>
      <c r="F204" s="5">
        <f>'Табличные значения'!$A$2*B204/1000</f>
        <v>1.2E-2</v>
      </c>
      <c r="G204" s="5">
        <f t="shared" si="0"/>
        <v>23.513099600000004</v>
      </c>
      <c r="H204" s="5">
        <f t="shared" si="1"/>
        <v>1.1200000000000001E-3</v>
      </c>
      <c r="I204" s="3">
        <f t="shared" si="7"/>
        <v>23.511979600000004</v>
      </c>
      <c r="J204" s="3">
        <f t="shared" si="3"/>
        <v>0.48802039999999636</v>
      </c>
    </row>
    <row r="205" spans="1:10" x14ac:dyDescent="0.25">
      <c r="A205" s="3" t="s">
        <v>42</v>
      </c>
      <c r="B205" s="3">
        <v>5</v>
      </c>
      <c r="C205" s="5">
        <v>0.75</v>
      </c>
      <c r="D205" s="3">
        <v>2</v>
      </c>
      <c r="E205" s="5">
        <f>VLOOKUP(C205,'Табличные значения'!$C$2:$E$11,3)*D205</f>
        <v>9.3333333333333338E-2</v>
      </c>
      <c r="F205" s="5">
        <f>'Табличные значения'!$A$2*B205/1000</f>
        <v>0.01</v>
      </c>
      <c r="G205" s="5">
        <f t="shared" si="0"/>
        <v>23.511979600000004</v>
      </c>
      <c r="H205" s="5">
        <f t="shared" si="1"/>
        <v>9.3333333333333343E-4</v>
      </c>
      <c r="I205" s="3">
        <f t="shared" si="7"/>
        <v>23.511046266666671</v>
      </c>
      <c r="J205" s="3">
        <f t="shared" si="3"/>
        <v>0.4889537333333287</v>
      </c>
    </row>
    <row r="206" spans="1:10" x14ac:dyDescent="0.25">
      <c r="A206" s="3" t="s">
        <v>43</v>
      </c>
      <c r="B206" s="3">
        <v>4</v>
      </c>
      <c r="C206" s="5">
        <v>0.75</v>
      </c>
      <c r="D206" s="3">
        <v>2</v>
      </c>
      <c r="E206" s="5">
        <f>VLOOKUP(C206,'Табличные значения'!$C$2:$E$11,3)*D206</f>
        <v>9.3333333333333338E-2</v>
      </c>
      <c r="F206" s="5">
        <f>'Табличные значения'!$A$2*B206/1000</f>
        <v>8.0000000000000002E-3</v>
      </c>
      <c r="G206" s="5">
        <f t="shared" si="0"/>
        <v>23.511046266666671</v>
      </c>
      <c r="H206" s="5">
        <f t="shared" si="1"/>
        <v>7.4666666666666675E-4</v>
      </c>
      <c r="I206" s="3">
        <f t="shared" si="7"/>
        <v>23.510299600000003</v>
      </c>
      <c r="J206" s="3">
        <f t="shared" si="3"/>
        <v>0.4897003999999967</v>
      </c>
    </row>
    <row r="207" spans="1:10" x14ac:dyDescent="0.25">
      <c r="A207" s="3" t="s">
        <v>44</v>
      </c>
      <c r="B207" s="3">
        <v>3</v>
      </c>
      <c r="C207" s="5">
        <v>0.75</v>
      </c>
      <c r="D207" s="3">
        <v>2</v>
      </c>
      <c r="E207" s="5">
        <f>VLOOKUP(C207,'Табличные значения'!$C$2:$E$11,3)*D207</f>
        <v>9.3333333333333338E-2</v>
      </c>
      <c r="F207" s="5">
        <f>'Табличные значения'!$A$2*B207/1000</f>
        <v>6.0000000000000001E-3</v>
      </c>
      <c r="G207" s="5">
        <f t="shared" si="0"/>
        <v>23.510299600000003</v>
      </c>
      <c r="H207" s="5">
        <f t="shared" si="1"/>
        <v>5.6000000000000006E-4</v>
      </c>
      <c r="I207" s="3">
        <f t="shared" si="7"/>
        <v>23.509739600000003</v>
      </c>
      <c r="J207" s="3">
        <f t="shared" si="3"/>
        <v>0.49026039999999682</v>
      </c>
    </row>
    <row r="208" spans="1:10" x14ac:dyDescent="0.25">
      <c r="A208" s="3" t="s">
        <v>45</v>
      </c>
      <c r="B208" s="3">
        <v>2</v>
      </c>
      <c r="C208" s="5">
        <v>0.75</v>
      </c>
      <c r="D208" s="3">
        <v>2</v>
      </c>
      <c r="E208" s="5">
        <f>VLOOKUP(C208,'Табличные значения'!$C$2:$E$11,3)*D208</f>
        <v>9.3333333333333338E-2</v>
      </c>
      <c r="F208" s="5">
        <f>'Табличные значения'!$A$2*B208/1000</f>
        <v>4.0000000000000001E-3</v>
      </c>
      <c r="G208" s="5">
        <f t="shared" si="0"/>
        <v>23.509739600000003</v>
      </c>
      <c r="H208" s="5">
        <f t="shared" si="1"/>
        <v>3.7333333333333337E-4</v>
      </c>
      <c r="I208" s="3">
        <f t="shared" si="7"/>
        <v>23.509366266666671</v>
      </c>
      <c r="J208" s="3">
        <f t="shared" si="3"/>
        <v>0.49063373333332905</v>
      </c>
    </row>
    <row r="209" spans="1:11" x14ac:dyDescent="0.25">
      <c r="A209" s="3" t="s">
        <v>54</v>
      </c>
      <c r="B209" s="3">
        <v>1</v>
      </c>
      <c r="C209" s="5">
        <v>0.75</v>
      </c>
      <c r="D209" s="3">
        <v>2</v>
      </c>
      <c r="E209" s="5">
        <f>VLOOKUP(C209,'Табличные значения'!$C$2:$E$11,3)*D209</f>
        <v>9.3333333333333338E-2</v>
      </c>
      <c r="F209" s="5">
        <f>'Табличные значения'!$A$2*B209/1000</f>
        <v>2E-3</v>
      </c>
      <c r="G209" s="5">
        <f t="shared" si="0"/>
        <v>23.509366266666671</v>
      </c>
      <c r="H209" s="5">
        <f t="shared" si="1"/>
        <v>1.8666666666666669E-4</v>
      </c>
      <c r="I209" s="3">
        <f t="shared" si="7"/>
        <v>23.509179600000003</v>
      </c>
      <c r="J209" s="3">
        <f t="shared" si="3"/>
        <v>0.49082039999999694</v>
      </c>
    </row>
    <row r="210" spans="1:11" x14ac:dyDescent="0.25">
      <c r="A210" s="6" t="s">
        <v>35</v>
      </c>
      <c r="B210" s="6"/>
      <c r="C210" s="6"/>
      <c r="D210" s="6">
        <f>SUM(D178:D209)</f>
        <v>88.6</v>
      </c>
      <c r="E210" s="6">
        <f>SUM(E178:E209)</f>
        <v>4.134666666666666</v>
      </c>
      <c r="F210" s="6"/>
      <c r="G210" s="6"/>
      <c r="H210" s="6">
        <f>SUM(H178:H209)</f>
        <v>0.49082040000000016</v>
      </c>
      <c r="I210" s="6"/>
      <c r="J210" s="6"/>
    </row>
    <row r="211" spans="1:11" x14ac:dyDescent="0.25">
      <c r="A211" s="3" t="s">
        <v>4</v>
      </c>
      <c r="B211" s="3">
        <v>120</v>
      </c>
      <c r="C211" s="5">
        <v>0.75</v>
      </c>
      <c r="D211" s="3">
        <v>8.7799999999999994</v>
      </c>
      <c r="E211" s="5">
        <f>VLOOKUP(C211,'Табличные значения'!$C$2:$E$11,3)*D211</f>
        <v>0.40973333333333334</v>
      </c>
      <c r="F211" s="5">
        <f>'Табличные значения'!$A$2*B211/1000</f>
        <v>0.24</v>
      </c>
      <c r="G211" s="5">
        <v>24</v>
      </c>
      <c r="H211" s="5">
        <f t="shared" si="1"/>
        <v>9.8335999999999993E-2</v>
      </c>
      <c r="I211" s="3">
        <f t="shared" si="7"/>
        <v>23.901664</v>
      </c>
      <c r="J211" s="3">
        <f t="shared" si="3"/>
        <v>9.8335999999999757E-2</v>
      </c>
      <c r="K211" s="2" t="s">
        <v>52</v>
      </c>
    </row>
    <row r="212" spans="1:11" x14ac:dyDescent="0.25">
      <c r="A212" s="3" t="s">
        <v>5</v>
      </c>
      <c r="B212" s="3">
        <v>116</v>
      </c>
      <c r="C212" s="5">
        <v>0.75</v>
      </c>
      <c r="D212" s="3">
        <v>2.52</v>
      </c>
      <c r="E212" s="5">
        <f>VLOOKUP(C212,'Табличные значения'!$C$2:$E$11,3)*D212</f>
        <v>0.11760000000000001</v>
      </c>
      <c r="F212" s="5">
        <f>'Табличные значения'!$A$2*B212/1000</f>
        <v>0.23200000000000001</v>
      </c>
      <c r="G212" s="5">
        <f t="shared" si="0"/>
        <v>23.901664</v>
      </c>
      <c r="H212" s="5">
        <f t="shared" si="1"/>
        <v>2.7283200000000004E-2</v>
      </c>
      <c r="I212" s="3">
        <f t="shared" si="7"/>
        <v>23.874380800000001</v>
      </c>
      <c r="J212" s="3">
        <f t="shared" si="3"/>
        <v>0.12561919999999915</v>
      </c>
    </row>
    <row r="213" spans="1:11" x14ac:dyDescent="0.25">
      <c r="A213" s="3" t="s">
        <v>6</v>
      </c>
      <c r="B213" s="3">
        <v>112</v>
      </c>
      <c r="C213" s="5">
        <v>0.75</v>
      </c>
      <c r="D213" s="3">
        <v>2.5099999999999998</v>
      </c>
      <c r="E213" s="5">
        <f>VLOOKUP(C213,'Табличные значения'!$C$2:$E$11,3)*D213</f>
        <v>0.11713333333333333</v>
      </c>
      <c r="F213" s="5">
        <f>'Табличные значения'!$A$2*B213/1000</f>
        <v>0.224</v>
      </c>
      <c r="G213" s="5">
        <f t="shared" si="0"/>
        <v>23.874380800000001</v>
      </c>
      <c r="H213" s="5">
        <f t="shared" si="1"/>
        <v>2.6237866666666665E-2</v>
      </c>
      <c r="I213" s="3">
        <f t="shared" si="7"/>
        <v>23.848142933333335</v>
      </c>
      <c r="J213" s="3">
        <f t="shared" si="3"/>
        <v>0.15185706666666476</v>
      </c>
    </row>
    <row r="214" spans="1:11" x14ac:dyDescent="0.25">
      <c r="A214" s="3" t="s">
        <v>7</v>
      </c>
      <c r="B214" s="3">
        <v>108</v>
      </c>
      <c r="C214" s="5">
        <v>0.75</v>
      </c>
      <c r="D214" s="3">
        <v>2.6</v>
      </c>
      <c r="E214" s="5">
        <f>VLOOKUP(C214,'Табличные значения'!$C$2:$E$11,3)*D214</f>
        <v>0.12133333333333335</v>
      </c>
      <c r="F214" s="5">
        <f>'Табличные значения'!$A$2*B214/1000</f>
        <v>0.216</v>
      </c>
      <c r="G214" s="5">
        <f t="shared" si="0"/>
        <v>23.848142933333335</v>
      </c>
      <c r="H214" s="5">
        <f t="shared" si="1"/>
        <v>2.6208000000000002E-2</v>
      </c>
      <c r="I214" s="3">
        <f t="shared" si="7"/>
        <v>23.821934933333335</v>
      </c>
      <c r="J214" s="3">
        <f t="shared" si="3"/>
        <v>0.17806506666666522</v>
      </c>
    </row>
    <row r="215" spans="1:11" x14ac:dyDescent="0.25">
      <c r="A215" s="3" t="s">
        <v>8</v>
      </c>
      <c r="B215" s="3">
        <v>104</v>
      </c>
      <c r="C215" s="5">
        <v>0.75</v>
      </c>
      <c r="D215" s="3">
        <v>2.48</v>
      </c>
      <c r="E215" s="5">
        <f>VLOOKUP(C215,'Табличные значения'!$C$2:$E$11,3)*D215</f>
        <v>0.11573333333333334</v>
      </c>
      <c r="F215" s="5">
        <f>'Табличные значения'!$A$2*B215/1000</f>
        <v>0.20799999999999999</v>
      </c>
      <c r="G215" s="5">
        <f t="shared" si="0"/>
        <v>23.821934933333335</v>
      </c>
      <c r="H215" s="5">
        <f t="shared" si="1"/>
        <v>2.4072533333333333E-2</v>
      </c>
      <c r="I215" s="3">
        <f t="shared" si="7"/>
        <v>23.797862400000003</v>
      </c>
      <c r="J215" s="3">
        <f t="shared" si="3"/>
        <v>0.20213759999999681</v>
      </c>
    </row>
    <row r="216" spans="1:11" x14ac:dyDescent="0.25">
      <c r="A216" s="3" t="s">
        <v>16</v>
      </c>
      <c r="B216" s="3">
        <v>100</v>
      </c>
      <c r="C216" s="5">
        <v>0.75</v>
      </c>
      <c r="D216" s="3">
        <v>2.75</v>
      </c>
      <c r="E216" s="5">
        <f>VLOOKUP(C216,'Табличные значения'!$C$2:$E$11,3)*D216</f>
        <v>0.12833333333333333</v>
      </c>
      <c r="F216" s="5">
        <f>'Табличные значения'!$A$2*B216/1000</f>
        <v>0.2</v>
      </c>
      <c r="G216" s="5">
        <f t="shared" si="0"/>
        <v>23.797862400000003</v>
      </c>
      <c r="H216" s="5">
        <f t="shared" si="1"/>
        <v>2.5666666666666667E-2</v>
      </c>
      <c r="I216" s="3">
        <f t="shared" si="7"/>
        <v>23.772195733333337</v>
      </c>
      <c r="J216" s="3">
        <f t="shared" si="3"/>
        <v>0.22780426666666287</v>
      </c>
    </row>
    <row r="217" spans="1:11" x14ac:dyDescent="0.25">
      <c r="A217" s="3" t="s">
        <v>17</v>
      </c>
      <c r="B217" s="3">
        <v>96</v>
      </c>
      <c r="C217" s="5">
        <v>0.75</v>
      </c>
      <c r="D217" s="3">
        <v>2.36</v>
      </c>
      <c r="E217" s="5">
        <f>VLOOKUP(C217,'Табличные значения'!$C$2:$E$11,3)*D217</f>
        <v>0.11013333333333333</v>
      </c>
      <c r="F217" s="5">
        <f>'Табличные значения'!$A$2*B217/1000</f>
        <v>0.192</v>
      </c>
      <c r="G217" s="5">
        <f t="shared" si="0"/>
        <v>23.772195733333337</v>
      </c>
      <c r="H217" s="5">
        <f t="shared" si="1"/>
        <v>2.1145600000000001E-2</v>
      </c>
      <c r="I217" s="3">
        <f t="shared" si="7"/>
        <v>23.751050133333337</v>
      </c>
      <c r="J217" s="3">
        <f t="shared" si="3"/>
        <v>0.24894986666666341</v>
      </c>
    </row>
    <row r="218" spans="1:11" x14ac:dyDescent="0.25">
      <c r="A218" s="3" t="s">
        <v>18</v>
      </c>
      <c r="B218" s="3">
        <v>92</v>
      </c>
      <c r="C218" s="5">
        <v>0.75</v>
      </c>
      <c r="D218" s="3">
        <v>2.39</v>
      </c>
      <c r="E218" s="5">
        <f>VLOOKUP(C218,'Табличные значения'!$C$2:$E$11,3)*D218</f>
        <v>0.11153333333333335</v>
      </c>
      <c r="F218" s="5">
        <f>'Табличные значения'!$A$2*B218/1000</f>
        <v>0.184</v>
      </c>
      <c r="G218" s="5">
        <f t="shared" si="0"/>
        <v>23.751050133333337</v>
      </c>
      <c r="H218" s="5">
        <f t="shared" si="1"/>
        <v>2.0522133333333335E-2</v>
      </c>
      <c r="I218" s="3">
        <f t="shared" si="7"/>
        <v>23.730528000000003</v>
      </c>
      <c r="J218" s="3">
        <f t="shared" si="3"/>
        <v>0.26947199999999683</v>
      </c>
    </row>
    <row r="219" spans="1:11" x14ac:dyDescent="0.25">
      <c r="A219" s="3" t="s">
        <v>19</v>
      </c>
      <c r="B219" s="3">
        <v>88</v>
      </c>
      <c r="C219" s="5">
        <v>0.75</v>
      </c>
      <c r="D219" s="3">
        <v>2.4500000000000002</v>
      </c>
      <c r="E219" s="5">
        <f>VLOOKUP(C219,'Табличные значения'!$C$2:$E$11,3)*D219</f>
        <v>0.11433333333333334</v>
      </c>
      <c r="F219" s="5">
        <f>'Табличные значения'!$A$2*B219/1000</f>
        <v>0.17599999999999999</v>
      </c>
      <c r="G219" s="5">
        <f t="shared" si="0"/>
        <v>23.730528000000003</v>
      </c>
      <c r="H219" s="5">
        <f t="shared" si="1"/>
        <v>2.0122666666666667E-2</v>
      </c>
      <c r="I219" s="3">
        <f t="shared" si="7"/>
        <v>23.710405333333338</v>
      </c>
      <c r="J219" s="3">
        <f t="shared" si="3"/>
        <v>0.28959466666666245</v>
      </c>
    </row>
    <row r="220" spans="1:11" x14ac:dyDescent="0.25">
      <c r="A220" s="3" t="s">
        <v>20</v>
      </c>
      <c r="B220" s="3">
        <v>84</v>
      </c>
      <c r="C220" s="5">
        <v>0.75</v>
      </c>
      <c r="D220" s="3">
        <v>2.56</v>
      </c>
      <c r="E220" s="5">
        <f>VLOOKUP(C220,'Табличные значения'!$C$2:$E$11,3)*D220</f>
        <v>0.11946666666666668</v>
      </c>
      <c r="F220" s="5">
        <f>'Табличные значения'!$A$2*B220/1000</f>
        <v>0.16800000000000001</v>
      </c>
      <c r="G220" s="5">
        <f t="shared" si="0"/>
        <v>23.710405333333338</v>
      </c>
      <c r="H220" s="5">
        <f t="shared" si="1"/>
        <v>2.0070400000000002E-2</v>
      </c>
      <c r="I220" s="3">
        <f t="shared" si="7"/>
        <v>23.690334933333336</v>
      </c>
      <c r="J220" s="3">
        <f t="shared" si="3"/>
        <v>0.30966506666666405</v>
      </c>
    </row>
    <row r="221" spans="1:11" x14ac:dyDescent="0.25">
      <c r="A221" s="3" t="s">
        <v>21</v>
      </c>
      <c r="B221" s="3">
        <v>80</v>
      </c>
      <c r="C221" s="5">
        <v>0.75</v>
      </c>
      <c r="D221" s="3">
        <v>2.7</v>
      </c>
      <c r="E221" s="5">
        <f>VLOOKUP(C221,'Табличные значения'!$C$2:$E$11,3)*D221</f>
        <v>0.126</v>
      </c>
      <c r="F221" s="5">
        <f>'Табличные значения'!$A$2*B221/1000</f>
        <v>0.16</v>
      </c>
      <c r="G221" s="5">
        <f t="shared" si="0"/>
        <v>23.690334933333336</v>
      </c>
      <c r="H221" s="5">
        <f t="shared" si="1"/>
        <v>2.0160000000000001E-2</v>
      </c>
      <c r="I221" s="3">
        <f t="shared" si="7"/>
        <v>23.670174933333335</v>
      </c>
      <c r="J221" s="3">
        <f t="shared" si="3"/>
        <v>0.32982506666666467</v>
      </c>
    </row>
    <row r="222" spans="1:11" x14ac:dyDescent="0.25">
      <c r="A222" s="3" t="s">
        <v>22</v>
      </c>
      <c r="B222" s="3">
        <v>76</v>
      </c>
      <c r="C222" s="5">
        <v>0.75</v>
      </c>
      <c r="D222" s="3">
        <v>2.39</v>
      </c>
      <c r="E222" s="5">
        <f>VLOOKUP(C222,'Табличные значения'!$C$2:$E$11,3)*D222</f>
        <v>0.11153333333333335</v>
      </c>
      <c r="F222" s="5">
        <f>'Табличные значения'!$A$2*B222/1000</f>
        <v>0.152</v>
      </c>
      <c r="G222" s="5">
        <f t="shared" si="0"/>
        <v>23.670174933333335</v>
      </c>
      <c r="H222" s="5">
        <f t="shared" si="1"/>
        <v>1.6953066666666669E-2</v>
      </c>
      <c r="I222" s="3">
        <f t="shared" si="7"/>
        <v>23.653221866666669</v>
      </c>
      <c r="J222" s="3">
        <f t="shared" si="3"/>
        <v>0.34677813333333063</v>
      </c>
    </row>
    <row r="223" spans="1:11" x14ac:dyDescent="0.25">
      <c r="A223" s="3" t="s">
        <v>23</v>
      </c>
      <c r="B223" s="3">
        <v>72</v>
      </c>
      <c r="C223" s="5">
        <v>0.75</v>
      </c>
      <c r="D223" s="3">
        <v>2.36</v>
      </c>
      <c r="E223" s="5">
        <f>VLOOKUP(C223,'Табличные значения'!$C$2:$E$11,3)*D223</f>
        <v>0.11013333333333333</v>
      </c>
      <c r="F223" s="5">
        <f>'Табличные значения'!$A$2*B223/1000</f>
        <v>0.14399999999999999</v>
      </c>
      <c r="G223" s="5">
        <f t="shared" si="0"/>
        <v>23.653221866666669</v>
      </c>
      <c r="H223" s="5">
        <f t="shared" si="1"/>
        <v>1.58592E-2</v>
      </c>
      <c r="I223" s="3">
        <f t="shared" si="7"/>
        <v>23.637362666666668</v>
      </c>
      <c r="J223" s="3">
        <f t="shared" si="3"/>
        <v>0.36263733333333192</v>
      </c>
    </row>
    <row r="224" spans="1:11" x14ac:dyDescent="0.25">
      <c r="A224" s="3" t="s">
        <v>24</v>
      </c>
      <c r="B224" s="3">
        <v>68</v>
      </c>
      <c r="C224" s="5">
        <v>0.75</v>
      </c>
      <c r="D224" s="3">
        <v>2.52</v>
      </c>
      <c r="E224" s="5">
        <f>VLOOKUP(C224,'Табличные значения'!$C$2:$E$11,3)*D224</f>
        <v>0.11760000000000001</v>
      </c>
      <c r="F224" s="5">
        <f>'Табличные значения'!$A$2*B224/1000</f>
        <v>0.13600000000000001</v>
      </c>
      <c r="G224" s="5">
        <f t="shared" si="0"/>
        <v>23.637362666666668</v>
      </c>
      <c r="H224" s="5">
        <f t="shared" si="1"/>
        <v>1.5993600000000004E-2</v>
      </c>
      <c r="I224" s="3">
        <f t="shared" si="7"/>
        <v>23.621369066666666</v>
      </c>
      <c r="J224" s="3">
        <f t="shared" si="3"/>
        <v>0.37863093333333353</v>
      </c>
    </row>
    <row r="225" spans="1:10" x14ac:dyDescent="0.25">
      <c r="A225" s="3" t="s">
        <v>25</v>
      </c>
      <c r="B225" s="3">
        <v>64</v>
      </c>
      <c r="C225" s="5">
        <v>0.75</v>
      </c>
      <c r="D225" s="3">
        <v>2.5499999999999998</v>
      </c>
      <c r="E225" s="5">
        <f>VLOOKUP(C225,'Табличные значения'!$C$2:$E$11,3)*D225</f>
        <v>0.11899999999999999</v>
      </c>
      <c r="F225" s="5">
        <f>'Табличные значения'!$A$2*B225/1000</f>
        <v>0.128</v>
      </c>
      <c r="G225" s="5">
        <f t="shared" si="0"/>
        <v>23.621369066666666</v>
      </c>
      <c r="H225" s="5">
        <f t="shared" si="1"/>
        <v>1.5231999999999999E-2</v>
      </c>
      <c r="I225" s="3">
        <f t="shared" si="7"/>
        <v>23.606137066666665</v>
      </c>
      <c r="J225" s="3">
        <f t="shared" si="3"/>
        <v>0.39386293333333455</v>
      </c>
    </row>
    <row r="226" spans="1:10" x14ac:dyDescent="0.25">
      <c r="A226" s="3" t="s">
        <v>26</v>
      </c>
      <c r="B226" s="3">
        <v>60</v>
      </c>
      <c r="C226" s="5">
        <v>0.75</v>
      </c>
      <c r="D226" s="3">
        <v>2.46</v>
      </c>
      <c r="E226" s="5">
        <f>VLOOKUP(C226,'Табличные значения'!$C$2:$E$11,3)*D226</f>
        <v>0.1148</v>
      </c>
      <c r="F226" s="5">
        <f>'Табличные значения'!$A$2*B226/1000</f>
        <v>0.12</v>
      </c>
      <c r="G226" s="5">
        <f t="shared" si="0"/>
        <v>23.606137066666665</v>
      </c>
      <c r="H226" s="5">
        <f t="shared" si="1"/>
        <v>1.3776E-2</v>
      </c>
      <c r="I226" s="3">
        <f t="shared" si="7"/>
        <v>23.592361066666665</v>
      </c>
      <c r="J226" s="3">
        <f t="shared" si="3"/>
        <v>0.40763893333333456</v>
      </c>
    </row>
    <row r="227" spans="1:10" x14ac:dyDescent="0.25">
      <c r="A227" s="3" t="s">
        <v>27</v>
      </c>
      <c r="B227" s="3">
        <v>56</v>
      </c>
      <c r="C227" s="5">
        <v>0.75</v>
      </c>
      <c r="D227" s="3">
        <v>2.44</v>
      </c>
      <c r="E227" s="5">
        <f>VLOOKUP(C227,'Табличные значения'!$C$2:$E$11,3)*D227</f>
        <v>0.11386666666666667</v>
      </c>
      <c r="F227" s="5">
        <f>'Табличные значения'!$A$2*B227/1000</f>
        <v>0.112</v>
      </c>
      <c r="G227" s="5">
        <f t="shared" si="0"/>
        <v>23.592361066666665</v>
      </c>
      <c r="H227" s="5">
        <f t="shared" si="1"/>
        <v>1.2753066666666667E-2</v>
      </c>
      <c r="I227" s="3">
        <f t="shared" si="7"/>
        <v>23.579608</v>
      </c>
      <c r="J227" s="3">
        <f t="shared" si="3"/>
        <v>0.42039199999999965</v>
      </c>
    </row>
    <row r="228" spans="1:10" x14ac:dyDescent="0.25">
      <c r="A228" s="3" t="s">
        <v>28</v>
      </c>
      <c r="B228" s="3">
        <v>52</v>
      </c>
      <c r="C228" s="5">
        <v>0.75</v>
      </c>
      <c r="D228" s="3">
        <v>2.88</v>
      </c>
      <c r="E228" s="5">
        <f>VLOOKUP(C228,'Табличные значения'!$C$2:$E$11,3)*D228</f>
        <v>0.13439999999999999</v>
      </c>
      <c r="F228" s="5">
        <f>'Табличные значения'!$A$2*B228/1000</f>
        <v>0.104</v>
      </c>
      <c r="G228" s="5">
        <f t="shared" si="0"/>
        <v>23.579608</v>
      </c>
      <c r="H228" s="5">
        <f t="shared" si="1"/>
        <v>1.3977599999999998E-2</v>
      </c>
      <c r="I228" s="3">
        <f t="shared" si="7"/>
        <v>23.5656304</v>
      </c>
      <c r="J228" s="3">
        <f t="shared" si="3"/>
        <v>0.43436960000000013</v>
      </c>
    </row>
    <row r="229" spans="1:10" x14ac:dyDescent="0.25">
      <c r="A229" s="3" t="s">
        <v>29</v>
      </c>
      <c r="B229" s="3">
        <v>48</v>
      </c>
      <c r="C229" s="5">
        <v>0.75</v>
      </c>
      <c r="D229" s="3">
        <v>2.4500000000000002</v>
      </c>
      <c r="E229" s="5">
        <f>VLOOKUP(C229,'Табличные значения'!$C$2:$E$11,3)*D229</f>
        <v>0.11433333333333334</v>
      </c>
      <c r="F229" s="5">
        <f>'Табличные значения'!$A$2*B229/1000</f>
        <v>9.6000000000000002E-2</v>
      </c>
      <c r="G229" s="5">
        <f t="shared" ref="G229:G275" si="9">I228</f>
        <v>23.5656304</v>
      </c>
      <c r="H229" s="5">
        <f t="shared" ref="H229:H275" si="10">E229*F229</f>
        <v>1.0976000000000001E-2</v>
      </c>
      <c r="I229" s="3">
        <f t="shared" si="7"/>
        <v>23.5546544</v>
      </c>
      <c r="J229" s="3">
        <f t="shared" ref="J229:J275" si="11">$G$2-I229</f>
        <v>0.44534559999999956</v>
      </c>
    </row>
    <row r="230" spans="1:10" x14ac:dyDescent="0.25">
      <c r="A230" s="3" t="s">
        <v>30</v>
      </c>
      <c r="B230" s="3">
        <v>44</v>
      </c>
      <c r="C230" s="5">
        <v>0.75</v>
      </c>
      <c r="D230" s="3">
        <v>2.2400000000000002</v>
      </c>
      <c r="E230" s="5">
        <f>VLOOKUP(C230,'Табличные значения'!$C$2:$E$11,3)*D230</f>
        <v>0.10453333333333335</v>
      </c>
      <c r="F230" s="5">
        <f>'Табличные значения'!$A$2*B230/1000</f>
        <v>8.7999999999999995E-2</v>
      </c>
      <c r="G230" s="5">
        <f t="shared" si="9"/>
        <v>23.5546544</v>
      </c>
      <c r="H230" s="5">
        <f t="shared" si="10"/>
        <v>9.1989333333333343E-3</v>
      </c>
      <c r="I230" s="3">
        <f t="shared" si="7"/>
        <v>23.545455466666667</v>
      </c>
      <c r="J230" s="3">
        <f t="shared" si="11"/>
        <v>0.45454453333333333</v>
      </c>
    </row>
    <row r="231" spans="1:10" x14ac:dyDescent="0.25">
      <c r="A231" s="3" t="s">
        <v>31</v>
      </c>
      <c r="B231" s="3">
        <v>40</v>
      </c>
      <c r="C231" s="5">
        <v>0.75</v>
      </c>
      <c r="D231" s="3">
        <v>2.4300000000000002</v>
      </c>
      <c r="E231" s="5">
        <f>VLOOKUP(C231,'Табличные значения'!$C$2:$E$11,3)*D231</f>
        <v>0.11340000000000001</v>
      </c>
      <c r="F231" s="5">
        <f>'Табличные значения'!$A$2*B231/1000</f>
        <v>0.08</v>
      </c>
      <c r="G231" s="5">
        <f t="shared" si="9"/>
        <v>23.545455466666667</v>
      </c>
      <c r="H231" s="5">
        <f t="shared" si="10"/>
        <v>9.0720000000000019E-3</v>
      </c>
      <c r="I231" s="3">
        <f t="shared" si="7"/>
        <v>23.536383466666667</v>
      </c>
      <c r="J231" s="3">
        <f t="shared" si="11"/>
        <v>0.46361653333333308</v>
      </c>
    </row>
    <row r="232" spans="1:10" x14ac:dyDescent="0.25">
      <c r="A232" s="3" t="s">
        <v>36</v>
      </c>
      <c r="B232" s="3">
        <v>36</v>
      </c>
      <c r="C232" s="5">
        <v>0.75</v>
      </c>
      <c r="D232" s="3">
        <v>2.57</v>
      </c>
      <c r="E232" s="5">
        <f>VLOOKUP(C232,'Табличные значения'!$C$2:$E$11,3)*D232</f>
        <v>0.11993333333333334</v>
      </c>
      <c r="F232" s="5">
        <f>'Табличные значения'!$A$2*B232/1000</f>
        <v>7.1999999999999995E-2</v>
      </c>
      <c r="G232" s="5">
        <f t="shared" si="9"/>
        <v>23.536383466666667</v>
      </c>
      <c r="H232" s="5">
        <f t="shared" si="10"/>
        <v>8.6351999999999991E-3</v>
      </c>
      <c r="I232" s="3">
        <f t="shared" si="7"/>
        <v>23.527748266666666</v>
      </c>
      <c r="J232" s="3">
        <f t="shared" si="11"/>
        <v>0.47225173333333359</v>
      </c>
    </row>
    <row r="233" spans="1:10" x14ac:dyDescent="0.25">
      <c r="A233" s="3" t="s">
        <v>37</v>
      </c>
      <c r="B233" s="3">
        <v>32</v>
      </c>
      <c r="C233" s="5">
        <v>0.75</v>
      </c>
      <c r="D233" s="3">
        <v>2.63</v>
      </c>
      <c r="E233" s="5">
        <f>VLOOKUP(C233,'Табличные значения'!$C$2:$E$11,3)*D233</f>
        <v>0.12273333333333333</v>
      </c>
      <c r="F233" s="5">
        <f>'Табличные значения'!$A$2*B233/1000</f>
        <v>6.4000000000000001E-2</v>
      </c>
      <c r="G233" s="5">
        <f t="shared" si="9"/>
        <v>23.527748266666666</v>
      </c>
      <c r="H233" s="5">
        <f t="shared" si="10"/>
        <v>7.8549333333333329E-3</v>
      </c>
      <c r="I233" s="3">
        <f t="shared" si="7"/>
        <v>23.519893333333332</v>
      </c>
      <c r="J233" s="3">
        <f t="shared" si="11"/>
        <v>0.48010666666666779</v>
      </c>
    </row>
    <row r="234" spans="1:10" x14ac:dyDescent="0.25">
      <c r="A234" s="3" t="s">
        <v>38</v>
      </c>
      <c r="B234" s="3">
        <v>28</v>
      </c>
      <c r="C234" s="5">
        <v>0.75</v>
      </c>
      <c r="D234" s="3">
        <v>2.36</v>
      </c>
      <c r="E234" s="5">
        <f>VLOOKUP(C234,'Табличные значения'!$C$2:$E$11,3)*D234</f>
        <v>0.11013333333333333</v>
      </c>
      <c r="F234" s="5">
        <f>'Табличные значения'!$A$2*B234/1000</f>
        <v>5.6000000000000001E-2</v>
      </c>
      <c r="G234" s="5">
        <f t="shared" si="9"/>
        <v>23.519893333333332</v>
      </c>
      <c r="H234" s="5">
        <f t="shared" si="10"/>
        <v>6.1674666666666671E-3</v>
      </c>
      <c r="I234" s="3">
        <f t="shared" si="7"/>
        <v>23.513725866666665</v>
      </c>
      <c r="J234" s="3">
        <f t="shared" si="11"/>
        <v>0.48627413333333536</v>
      </c>
    </row>
    <row r="235" spans="1:10" x14ac:dyDescent="0.25">
      <c r="A235" s="3" t="s">
        <v>39</v>
      </c>
      <c r="B235" s="3">
        <v>24</v>
      </c>
      <c r="C235" s="5">
        <v>0.75</v>
      </c>
      <c r="D235" s="3">
        <v>2.39</v>
      </c>
      <c r="E235" s="5">
        <f>VLOOKUP(C235,'Табличные значения'!$C$2:$E$11,3)*D235</f>
        <v>0.11153333333333335</v>
      </c>
      <c r="F235" s="5">
        <f>'Табличные значения'!$A$2*B235/1000</f>
        <v>4.8000000000000001E-2</v>
      </c>
      <c r="G235" s="5">
        <f t="shared" si="9"/>
        <v>23.513725866666665</v>
      </c>
      <c r="H235" s="5">
        <f t="shared" si="10"/>
        <v>5.3536000000000009E-3</v>
      </c>
      <c r="I235" s="3">
        <f t="shared" si="7"/>
        <v>23.508372266666665</v>
      </c>
      <c r="J235" s="3">
        <f t="shared" si="11"/>
        <v>0.49162773333333476</v>
      </c>
    </row>
    <row r="236" spans="1:10" x14ac:dyDescent="0.25">
      <c r="A236" s="3" t="s">
        <v>40</v>
      </c>
      <c r="B236" s="3">
        <v>20</v>
      </c>
      <c r="C236" s="5">
        <v>0.75</v>
      </c>
      <c r="D236" s="3">
        <v>2.52</v>
      </c>
      <c r="E236" s="5">
        <f>VLOOKUP(C236,'Табличные значения'!$C$2:$E$11,3)*D236</f>
        <v>0.11760000000000001</v>
      </c>
      <c r="F236" s="5">
        <f>'Табличные значения'!$A$2*B236/1000</f>
        <v>0.04</v>
      </c>
      <c r="G236" s="5">
        <f t="shared" si="9"/>
        <v>23.508372266666665</v>
      </c>
      <c r="H236" s="5">
        <f t="shared" si="10"/>
        <v>4.7040000000000007E-3</v>
      </c>
      <c r="I236" s="3">
        <f t="shared" si="7"/>
        <v>23.503668266666665</v>
      </c>
      <c r="J236" s="3">
        <f t="shared" si="11"/>
        <v>0.49633173333333502</v>
      </c>
    </row>
    <row r="237" spans="1:10" x14ac:dyDescent="0.25">
      <c r="A237" s="3" t="s">
        <v>41</v>
      </c>
      <c r="B237" s="3">
        <v>16</v>
      </c>
      <c r="C237" s="5">
        <v>0.75</v>
      </c>
      <c r="D237" s="3">
        <v>2.56</v>
      </c>
      <c r="E237" s="5">
        <f>VLOOKUP(C237,'Табличные значения'!$C$2:$E$11,3)*D237</f>
        <v>0.11946666666666668</v>
      </c>
      <c r="F237" s="5">
        <f>'Табличные значения'!$A$2*B237/1000</f>
        <v>3.2000000000000001E-2</v>
      </c>
      <c r="G237" s="5">
        <f t="shared" si="9"/>
        <v>23.503668266666665</v>
      </c>
      <c r="H237" s="5">
        <f t="shared" si="10"/>
        <v>3.8229333333333337E-3</v>
      </c>
      <c r="I237" s="3">
        <f t="shared" si="7"/>
        <v>23.499845333333333</v>
      </c>
      <c r="J237" s="3">
        <f t="shared" si="11"/>
        <v>0.50015466666666697</v>
      </c>
    </row>
    <row r="238" spans="1:10" x14ac:dyDescent="0.25">
      <c r="A238" s="3" t="s">
        <v>42</v>
      </c>
      <c r="B238" s="3">
        <v>12</v>
      </c>
      <c r="C238" s="5">
        <v>0.75</v>
      </c>
      <c r="D238" s="3">
        <v>9.4</v>
      </c>
      <c r="E238" s="5">
        <f>VLOOKUP(C238,'Табличные значения'!$C$2:$E$11,3)*D238</f>
        <v>0.4386666666666667</v>
      </c>
      <c r="F238" s="5">
        <f>'Табличные значения'!$A$2*B238/1000</f>
        <v>2.4E-2</v>
      </c>
      <c r="G238" s="5">
        <f t="shared" si="9"/>
        <v>23.499845333333333</v>
      </c>
      <c r="H238" s="5">
        <f t="shared" si="10"/>
        <v>1.0528000000000001E-2</v>
      </c>
      <c r="I238" s="3">
        <f t="shared" si="7"/>
        <v>23.489317333333332</v>
      </c>
      <c r="J238" s="3">
        <f t="shared" si="11"/>
        <v>0.51068266666666773</v>
      </c>
    </row>
    <row r="239" spans="1:10" x14ac:dyDescent="0.25">
      <c r="A239" s="3" t="s">
        <v>43</v>
      </c>
      <c r="B239" s="3">
        <v>9</v>
      </c>
      <c r="C239" s="5">
        <v>0.75</v>
      </c>
      <c r="D239" s="3">
        <v>4.45</v>
      </c>
      <c r="E239" s="5">
        <f>VLOOKUP(C239,'Табличные значения'!$C$2:$E$11,3)*D239</f>
        <v>0.20766666666666669</v>
      </c>
      <c r="F239" s="5">
        <f>'Табличные значения'!$A$2*B239/1000</f>
        <v>1.7999999999999999E-2</v>
      </c>
      <c r="G239" s="5">
        <f t="shared" si="9"/>
        <v>23.489317333333332</v>
      </c>
      <c r="H239" s="5">
        <f t="shared" si="10"/>
        <v>3.738E-3</v>
      </c>
      <c r="I239" s="3">
        <f t="shared" si="7"/>
        <v>23.485579333333334</v>
      </c>
      <c r="J239" s="3">
        <f t="shared" si="11"/>
        <v>0.51442066666666619</v>
      </c>
    </row>
    <row r="240" spans="1:10" x14ac:dyDescent="0.25">
      <c r="A240" s="3" t="s">
        <v>44</v>
      </c>
      <c r="B240" s="3">
        <v>6</v>
      </c>
      <c r="C240" s="5">
        <v>0.75</v>
      </c>
      <c r="D240" s="3">
        <v>2.15</v>
      </c>
      <c r="E240" s="5">
        <f>VLOOKUP(C240,'Табличные значения'!$C$2:$E$11,3)*D240</f>
        <v>0.10033333333333333</v>
      </c>
      <c r="F240" s="5">
        <f>'Табличные значения'!$A$2*B240/1000</f>
        <v>1.2E-2</v>
      </c>
      <c r="G240" s="5">
        <f t="shared" si="9"/>
        <v>23.485579333333334</v>
      </c>
      <c r="H240" s="5">
        <f t="shared" si="10"/>
        <v>1.204E-3</v>
      </c>
      <c r="I240" s="3">
        <f t="shared" si="7"/>
        <v>23.484375333333332</v>
      </c>
      <c r="J240" s="3">
        <f t="shared" si="11"/>
        <v>0.51562466666666751</v>
      </c>
    </row>
    <row r="241" spans="1:11" x14ac:dyDescent="0.25">
      <c r="A241" s="3" t="s">
        <v>45</v>
      </c>
      <c r="B241" s="3">
        <v>3</v>
      </c>
      <c r="C241" s="5">
        <v>0.75</v>
      </c>
      <c r="D241" s="3">
        <v>3.05</v>
      </c>
      <c r="E241" s="5">
        <f>VLOOKUP(C241,'Табличные значения'!$C$2:$E$11,3)*D241</f>
        <v>0.14233333333333334</v>
      </c>
      <c r="F241" s="5">
        <f>'Табличные значения'!$A$2*B241/1000</f>
        <v>6.0000000000000001E-3</v>
      </c>
      <c r="G241" s="5">
        <f t="shared" si="9"/>
        <v>23.484375333333332</v>
      </c>
      <c r="H241" s="5">
        <f t="shared" si="10"/>
        <v>8.5400000000000005E-4</v>
      </c>
      <c r="I241" s="3">
        <f t="shared" si="7"/>
        <v>23.483521333333332</v>
      </c>
      <c r="J241" s="3">
        <f t="shared" si="11"/>
        <v>0.51647866666666786</v>
      </c>
    </row>
    <row r="242" spans="1:11" x14ac:dyDescent="0.25">
      <c r="A242" s="3" t="s">
        <v>54</v>
      </c>
      <c r="B242" s="3">
        <v>2</v>
      </c>
      <c r="C242" s="5">
        <v>0.75</v>
      </c>
      <c r="D242" s="3">
        <v>2.33</v>
      </c>
      <c r="E242" s="5">
        <f>VLOOKUP(C242,'Табличные значения'!$C$2:$E$11,3)*D242</f>
        <v>0.10873333333333335</v>
      </c>
      <c r="F242" s="5">
        <f>'Табличные значения'!$A$2*B242/1000</f>
        <v>4.0000000000000001E-3</v>
      </c>
      <c r="G242" s="5">
        <f t="shared" si="9"/>
        <v>23.483521333333332</v>
      </c>
      <c r="H242" s="5">
        <f t="shared" si="10"/>
        <v>4.3493333333333341E-4</v>
      </c>
      <c r="I242" s="3">
        <f t="shared" si="7"/>
        <v>23.483086399999998</v>
      </c>
      <c r="J242" s="3">
        <f t="shared" si="11"/>
        <v>0.5169136000000023</v>
      </c>
    </row>
    <row r="243" spans="1:11" x14ac:dyDescent="0.25">
      <c r="A243" s="3" t="s">
        <v>55</v>
      </c>
      <c r="B243" s="3">
        <v>1</v>
      </c>
      <c r="C243" s="5">
        <v>0.75</v>
      </c>
      <c r="D243" s="3">
        <v>1.93</v>
      </c>
      <c r="E243" s="5">
        <f>VLOOKUP(C243,'Табличные значения'!$C$2:$E$11,3)*D243</f>
        <v>9.006666666666667E-2</v>
      </c>
      <c r="F243" s="5">
        <f>'Табличные значения'!$A$2*B243/1000</f>
        <v>2E-3</v>
      </c>
      <c r="G243" s="5">
        <f t="shared" si="9"/>
        <v>23.483086399999998</v>
      </c>
      <c r="H243" s="5">
        <f t="shared" si="10"/>
        <v>1.8013333333333334E-4</v>
      </c>
      <c r="I243" s="3">
        <f t="shared" si="7"/>
        <v>23.482906266666664</v>
      </c>
      <c r="J243" s="3">
        <f t="shared" si="11"/>
        <v>0.5170937333333363</v>
      </c>
    </row>
    <row r="244" spans="1:11" x14ac:dyDescent="0.25">
      <c r="A244" s="6" t="s">
        <v>35</v>
      </c>
      <c r="B244" s="6"/>
      <c r="C244" s="6"/>
      <c r="D244" s="6">
        <f>SUM(D211:D243)</f>
        <v>97.160000000000025</v>
      </c>
      <c r="E244" s="6">
        <f>SUM(E211:E243)</f>
        <v>4.5341333333333331</v>
      </c>
      <c r="F244" s="6"/>
      <c r="G244" s="6"/>
      <c r="H244" s="6">
        <f>SUM(H211:H243)</f>
        <v>0.51709373333333342</v>
      </c>
      <c r="I244" s="6"/>
      <c r="J244" s="6"/>
    </row>
    <row r="245" spans="1:11" x14ac:dyDescent="0.25">
      <c r="A245" s="3" t="s">
        <v>4</v>
      </c>
      <c r="B245" s="3">
        <v>115</v>
      </c>
      <c r="C245" s="5">
        <v>0.75</v>
      </c>
      <c r="D245" s="3">
        <v>9.89</v>
      </c>
      <c r="E245" s="5">
        <f>VLOOKUP(C245,'Табличные значения'!$C$2:$E$11,3)*D245</f>
        <v>0.46153333333333341</v>
      </c>
      <c r="F245" s="5">
        <f>'Табличные значения'!$A$2*B245/1000</f>
        <v>0.23</v>
      </c>
      <c r="G245" s="5">
        <v>24</v>
      </c>
      <c r="H245" s="5">
        <f t="shared" si="10"/>
        <v>0.10615266666666669</v>
      </c>
      <c r="I245" s="3">
        <f t="shared" si="7"/>
        <v>23.893847333333333</v>
      </c>
      <c r="J245" s="3">
        <f t="shared" si="11"/>
        <v>0.10615266666666656</v>
      </c>
      <c r="K245" s="2" t="s">
        <v>53</v>
      </c>
    </row>
    <row r="246" spans="1:11" x14ac:dyDescent="0.25">
      <c r="A246" s="3" t="s">
        <v>5</v>
      </c>
      <c r="B246" s="3">
        <v>111</v>
      </c>
      <c r="C246" s="5">
        <v>0.75</v>
      </c>
      <c r="D246" s="3">
        <v>2.5099999999999998</v>
      </c>
      <c r="E246" s="5">
        <f>VLOOKUP(C246,'Табличные значения'!$C$2:$E$11,3)*D246</f>
        <v>0.11713333333333333</v>
      </c>
      <c r="F246" s="5">
        <f>'Табличные значения'!$A$2*B246/1000</f>
        <v>0.222</v>
      </c>
      <c r="G246" s="5">
        <f t="shared" si="9"/>
        <v>23.893847333333333</v>
      </c>
      <c r="H246" s="5">
        <f t="shared" si="10"/>
        <v>2.6003599999999998E-2</v>
      </c>
      <c r="I246" s="3">
        <f t="shared" si="7"/>
        <v>23.867843733333334</v>
      </c>
      <c r="J246" s="3">
        <f t="shared" si="11"/>
        <v>0.1321562666666658</v>
      </c>
    </row>
    <row r="247" spans="1:11" x14ac:dyDescent="0.25">
      <c r="A247" s="3" t="s">
        <v>6</v>
      </c>
      <c r="B247" s="3">
        <v>107</v>
      </c>
      <c r="C247" s="5">
        <v>0.75</v>
      </c>
      <c r="D247" s="3">
        <v>1.87</v>
      </c>
      <c r="E247" s="5">
        <f>VLOOKUP(C247,'Табличные значения'!$C$2:$E$11,3)*D247</f>
        <v>8.7266666666666673E-2</v>
      </c>
      <c r="F247" s="5">
        <f>'Табличные значения'!$A$2*B247/1000</f>
        <v>0.214</v>
      </c>
      <c r="G247" s="5">
        <f t="shared" si="9"/>
        <v>23.867843733333334</v>
      </c>
      <c r="H247" s="5">
        <f t="shared" si="10"/>
        <v>1.8675066666666667E-2</v>
      </c>
      <c r="I247" s="3">
        <f t="shared" si="7"/>
        <v>23.849168666666667</v>
      </c>
      <c r="J247" s="3">
        <f t="shared" si="11"/>
        <v>0.15083133333333265</v>
      </c>
    </row>
    <row r="248" spans="1:11" x14ac:dyDescent="0.25">
      <c r="A248" s="3" t="s">
        <v>7</v>
      </c>
      <c r="B248" s="3">
        <v>103</v>
      </c>
      <c r="C248" s="5">
        <v>0.75</v>
      </c>
      <c r="D248" s="3">
        <v>2.5099999999999998</v>
      </c>
      <c r="E248" s="5">
        <f>VLOOKUP(C248,'Табличные значения'!$C$2:$E$11,3)*D248</f>
        <v>0.11713333333333333</v>
      </c>
      <c r="F248" s="5">
        <f>'Табличные значения'!$A$2*B248/1000</f>
        <v>0.20599999999999999</v>
      </c>
      <c r="G248" s="5">
        <f t="shared" si="9"/>
        <v>23.849168666666667</v>
      </c>
      <c r="H248" s="5">
        <f t="shared" si="10"/>
        <v>2.4129466666666665E-2</v>
      </c>
      <c r="I248" s="3">
        <f t="shared" si="7"/>
        <v>23.825039199999999</v>
      </c>
      <c r="J248" s="3">
        <f t="shared" si="11"/>
        <v>0.17496080000000092</v>
      </c>
    </row>
    <row r="249" spans="1:11" x14ac:dyDescent="0.25">
      <c r="A249" s="3" t="s">
        <v>8</v>
      </c>
      <c r="B249" s="3">
        <v>99</v>
      </c>
      <c r="C249" s="5">
        <v>0.75</v>
      </c>
      <c r="D249" s="3">
        <v>1.76</v>
      </c>
      <c r="E249" s="5">
        <f>VLOOKUP(C249,'Табличные значения'!$C$2:$E$11,3)*D249</f>
        <v>8.2133333333333336E-2</v>
      </c>
      <c r="F249" s="5">
        <f>'Табличные значения'!$A$2*B249/1000</f>
        <v>0.19800000000000001</v>
      </c>
      <c r="G249" s="5">
        <f t="shared" si="9"/>
        <v>23.825039199999999</v>
      </c>
      <c r="H249" s="5">
        <f t="shared" si="10"/>
        <v>1.62624E-2</v>
      </c>
      <c r="I249" s="3">
        <f t="shared" ref="I249:I275" si="12">G249-F249*E249</f>
        <v>23.8087768</v>
      </c>
      <c r="J249" s="3">
        <f t="shared" si="11"/>
        <v>0.19122319999999959</v>
      </c>
    </row>
    <row r="250" spans="1:11" x14ac:dyDescent="0.25">
      <c r="A250" s="3" t="s">
        <v>16</v>
      </c>
      <c r="B250" s="3">
        <v>95</v>
      </c>
      <c r="C250" s="5">
        <v>0.75</v>
      </c>
      <c r="D250" s="3">
        <v>7.96</v>
      </c>
      <c r="E250" s="5">
        <f>VLOOKUP(C250,'Табличные значения'!$C$2:$E$11,3)*D250</f>
        <v>0.37146666666666667</v>
      </c>
      <c r="F250" s="5">
        <f>'Табличные значения'!$A$2*B250/1000</f>
        <v>0.19</v>
      </c>
      <c r="G250" s="5">
        <f t="shared" si="9"/>
        <v>23.8087768</v>
      </c>
      <c r="H250" s="5">
        <f t="shared" si="10"/>
        <v>7.0578666666666665E-2</v>
      </c>
      <c r="I250" s="3">
        <f t="shared" si="12"/>
        <v>23.738198133333334</v>
      </c>
      <c r="J250" s="3">
        <f t="shared" si="11"/>
        <v>0.26180186666666572</v>
      </c>
    </row>
    <row r="251" spans="1:11" x14ac:dyDescent="0.25">
      <c r="A251" s="3" t="s">
        <v>17</v>
      </c>
      <c r="B251" s="3">
        <v>91</v>
      </c>
      <c r="C251" s="5">
        <v>0.75</v>
      </c>
      <c r="D251" s="3">
        <v>1.79</v>
      </c>
      <c r="E251" s="5">
        <f>VLOOKUP(C251,'Табличные значения'!$C$2:$E$11,3)*D251</f>
        <v>8.3533333333333334E-2</v>
      </c>
      <c r="F251" s="5">
        <f>'Табличные значения'!$A$2*B251/1000</f>
        <v>0.182</v>
      </c>
      <c r="G251" s="5">
        <f t="shared" si="9"/>
        <v>23.738198133333334</v>
      </c>
      <c r="H251" s="5">
        <f t="shared" si="10"/>
        <v>1.5203066666666666E-2</v>
      </c>
      <c r="I251" s="3">
        <f t="shared" si="12"/>
        <v>23.722995066666666</v>
      </c>
      <c r="J251" s="3">
        <f t="shared" si="11"/>
        <v>0.27700493333333398</v>
      </c>
    </row>
    <row r="252" spans="1:11" x14ac:dyDescent="0.25">
      <c r="A252" s="3" t="s">
        <v>18</v>
      </c>
      <c r="B252" s="3">
        <v>87</v>
      </c>
      <c r="C252" s="5">
        <v>0.75</v>
      </c>
      <c r="D252" s="3">
        <v>2.35</v>
      </c>
      <c r="E252" s="5">
        <f>VLOOKUP(C252,'Табличные значения'!$C$2:$E$11,3)*D252</f>
        <v>0.10966666666666668</v>
      </c>
      <c r="F252" s="5">
        <f>'Табличные значения'!$A$2*B252/1000</f>
        <v>0.17399999999999999</v>
      </c>
      <c r="G252" s="5">
        <f t="shared" si="9"/>
        <v>23.722995066666666</v>
      </c>
      <c r="H252" s="5">
        <f t="shared" si="10"/>
        <v>1.9082000000000002E-2</v>
      </c>
      <c r="I252" s="3">
        <f t="shared" si="12"/>
        <v>23.703913066666665</v>
      </c>
      <c r="J252" s="3">
        <f t="shared" si="11"/>
        <v>0.29608693333333491</v>
      </c>
    </row>
    <row r="253" spans="1:11" x14ac:dyDescent="0.25">
      <c r="A253" s="3" t="s">
        <v>19</v>
      </c>
      <c r="B253" s="3">
        <v>83</v>
      </c>
      <c r="C253" s="5">
        <v>0.75</v>
      </c>
      <c r="D253" s="3">
        <v>2.61</v>
      </c>
      <c r="E253" s="5">
        <f>VLOOKUP(C253,'Табличные значения'!$C$2:$E$11,3)*D253</f>
        <v>0.12180000000000001</v>
      </c>
      <c r="F253" s="5">
        <f>'Табличные значения'!$A$2*B253/1000</f>
        <v>0.16600000000000001</v>
      </c>
      <c r="G253" s="5">
        <f t="shared" si="9"/>
        <v>23.703913066666665</v>
      </c>
      <c r="H253" s="5">
        <f t="shared" si="10"/>
        <v>2.0218800000000002E-2</v>
      </c>
      <c r="I253" s="3">
        <f t="shared" si="12"/>
        <v>23.683694266666667</v>
      </c>
      <c r="J253" s="3">
        <f t="shared" si="11"/>
        <v>0.31630573333333345</v>
      </c>
    </row>
    <row r="254" spans="1:11" x14ac:dyDescent="0.25">
      <c r="A254" s="3" t="s">
        <v>20</v>
      </c>
      <c r="B254" s="3">
        <v>79</v>
      </c>
      <c r="C254" s="5">
        <v>0.75</v>
      </c>
      <c r="D254" s="3">
        <v>2.5299999999999998</v>
      </c>
      <c r="E254" s="5">
        <f>VLOOKUP(C254,'Табличные значения'!$C$2:$E$11,3)*D254</f>
        <v>0.11806666666666667</v>
      </c>
      <c r="F254" s="5">
        <f>'Табличные значения'!$A$2*B254/1000</f>
        <v>0.158</v>
      </c>
      <c r="G254" s="5">
        <f t="shared" si="9"/>
        <v>23.683694266666667</v>
      </c>
      <c r="H254" s="5">
        <f t="shared" si="10"/>
        <v>1.8654533333333334E-2</v>
      </c>
      <c r="I254" s="3">
        <f t="shared" si="12"/>
        <v>23.665039733333334</v>
      </c>
      <c r="J254" s="3">
        <f t="shared" si="11"/>
        <v>0.33496026666666623</v>
      </c>
    </row>
    <row r="255" spans="1:11" x14ac:dyDescent="0.25">
      <c r="A255" s="3" t="s">
        <v>21</v>
      </c>
      <c r="B255" s="3">
        <v>75</v>
      </c>
      <c r="C255" s="5">
        <v>0.75</v>
      </c>
      <c r="D255" s="3">
        <v>2.4900000000000002</v>
      </c>
      <c r="E255" s="5">
        <f>VLOOKUP(C255,'Табличные значения'!$C$2:$E$11,3)*D255</f>
        <v>0.11620000000000001</v>
      </c>
      <c r="F255" s="5">
        <f>'Табличные значения'!$A$2*B255/1000</f>
        <v>0.15</v>
      </c>
      <c r="G255" s="5">
        <f t="shared" si="9"/>
        <v>23.665039733333334</v>
      </c>
      <c r="H255" s="5">
        <f t="shared" si="10"/>
        <v>1.7430000000000001E-2</v>
      </c>
      <c r="I255" s="3">
        <f t="shared" si="12"/>
        <v>23.647609733333333</v>
      </c>
      <c r="J255" s="3">
        <f t="shared" si="11"/>
        <v>0.35239026666666717</v>
      </c>
    </row>
    <row r="256" spans="1:11" x14ac:dyDescent="0.25">
      <c r="A256" s="3" t="s">
        <v>22</v>
      </c>
      <c r="B256" s="3">
        <v>71</v>
      </c>
      <c r="C256" s="5">
        <v>0.75</v>
      </c>
      <c r="D256" s="3">
        <v>2.5299999999999998</v>
      </c>
      <c r="E256" s="5">
        <f>VLOOKUP(C256,'Табличные значения'!$C$2:$E$11,3)*D256</f>
        <v>0.11806666666666667</v>
      </c>
      <c r="F256" s="5">
        <f>'Табличные значения'!$A$2*B256/1000</f>
        <v>0.14199999999999999</v>
      </c>
      <c r="G256" s="5">
        <f t="shared" si="9"/>
        <v>23.647609733333333</v>
      </c>
      <c r="H256" s="5">
        <f t="shared" si="10"/>
        <v>1.6765466666666666E-2</v>
      </c>
      <c r="I256" s="3">
        <f t="shared" si="12"/>
        <v>23.630844266666667</v>
      </c>
      <c r="J256" s="3">
        <f t="shared" si="11"/>
        <v>0.36915573333333285</v>
      </c>
    </row>
    <row r="257" spans="1:10" x14ac:dyDescent="0.25">
      <c r="A257" s="3" t="s">
        <v>23</v>
      </c>
      <c r="B257" s="3">
        <v>67</v>
      </c>
      <c r="C257" s="5">
        <v>0.75</v>
      </c>
      <c r="D257" s="3">
        <v>2.67</v>
      </c>
      <c r="E257" s="5">
        <f>VLOOKUP(C257,'Табличные значения'!$C$2:$E$11,3)*D257</f>
        <v>0.1246</v>
      </c>
      <c r="F257" s="5">
        <f>'Табличные значения'!$A$2*B257/1000</f>
        <v>0.13400000000000001</v>
      </c>
      <c r="G257" s="5">
        <f t="shared" si="9"/>
        <v>23.630844266666667</v>
      </c>
      <c r="H257" s="5">
        <f t="shared" si="10"/>
        <v>1.66964E-2</v>
      </c>
      <c r="I257" s="3">
        <f t="shared" si="12"/>
        <v>23.614147866666666</v>
      </c>
      <c r="J257" s="3">
        <f t="shared" si="11"/>
        <v>0.38585213333333357</v>
      </c>
    </row>
    <row r="258" spans="1:10" x14ac:dyDescent="0.25">
      <c r="A258" s="3" t="s">
        <v>24</v>
      </c>
      <c r="B258" s="3">
        <v>63</v>
      </c>
      <c r="C258" s="5">
        <v>0.75</v>
      </c>
      <c r="D258" s="3">
        <v>2.33</v>
      </c>
      <c r="E258" s="5">
        <f>VLOOKUP(C258,'Табличные значения'!$C$2:$E$11,3)*D258</f>
        <v>0.10873333333333335</v>
      </c>
      <c r="F258" s="5">
        <f>'Табличные значения'!$A$2*B258/1000</f>
        <v>0.126</v>
      </c>
      <c r="G258" s="5">
        <f t="shared" si="9"/>
        <v>23.614147866666666</v>
      </c>
      <c r="H258" s="5">
        <f t="shared" si="10"/>
        <v>1.3700400000000001E-2</v>
      </c>
      <c r="I258" s="3">
        <f t="shared" si="12"/>
        <v>23.600447466666665</v>
      </c>
      <c r="J258" s="3">
        <f t="shared" si="11"/>
        <v>0.39955253333333474</v>
      </c>
    </row>
    <row r="259" spans="1:10" x14ac:dyDescent="0.25">
      <c r="A259" s="3" t="s">
        <v>25</v>
      </c>
      <c r="B259" s="3">
        <v>59</v>
      </c>
      <c r="C259" s="5">
        <v>0.75</v>
      </c>
      <c r="D259" s="3">
        <v>2.4300000000000002</v>
      </c>
      <c r="E259" s="5">
        <f>VLOOKUP(C259,'Табличные значения'!$C$2:$E$11,3)*D259</f>
        <v>0.11340000000000001</v>
      </c>
      <c r="F259" s="5">
        <f>'Табличные значения'!$A$2*B259/1000</f>
        <v>0.11799999999999999</v>
      </c>
      <c r="G259" s="5">
        <f t="shared" si="9"/>
        <v>23.600447466666665</v>
      </c>
      <c r="H259" s="5">
        <f t="shared" si="10"/>
        <v>1.3381200000000001E-2</v>
      </c>
      <c r="I259" s="3">
        <f t="shared" si="12"/>
        <v>23.587066266666664</v>
      </c>
      <c r="J259" s="3">
        <f t="shared" si="11"/>
        <v>0.41293373333333605</v>
      </c>
    </row>
    <row r="260" spans="1:10" x14ac:dyDescent="0.25">
      <c r="A260" s="3" t="s">
        <v>26</v>
      </c>
      <c r="B260" s="3">
        <v>55</v>
      </c>
      <c r="C260" s="5">
        <v>0.75</v>
      </c>
      <c r="D260" s="3">
        <v>2.58</v>
      </c>
      <c r="E260" s="5">
        <f>VLOOKUP(C260,'Табличные значения'!$C$2:$E$11,3)*D260</f>
        <v>0.12040000000000001</v>
      </c>
      <c r="F260" s="5">
        <f>'Табличные значения'!$A$2*B260/1000</f>
        <v>0.11</v>
      </c>
      <c r="G260" s="5">
        <f t="shared" si="9"/>
        <v>23.587066266666664</v>
      </c>
      <c r="H260" s="5">
        <f t="shared" si="10"/>
        <v>1.3244000000000001E-2</v>
      </c>
      <c r="I260" s="3">
        <f t="shared" si="12"/>
        <v>23.573822266666664</v>
      </c>
      <c r="J260" s="3">
        <f t="shared" si="11"/>
        <v>0.42617773333333631</v>
      </c>
    </row>
    <row r="261" spans="1:10" x14ac:dyDescent="0.25">
      <c r="A261" s="3" t="s">
        <v>27</v>
      </c>
      <c r="B261" s="3">
        <v>51</v>
      </c>
      <c r="C261" s="5">
        <v>0.75</v>
      </c>
      <c r="D261" s="3">
        <v>2.5299999999999998</v>
      </c>
      <c r="E261" s="5">
        <f>VLOOKUP(C261,'Табличные значения'!$C$2:$E$11,3)*D261</f>
        <v>0.11806666666666667</v>
      </c>
      <c r="F261" s="5">
        <f>'Табличные значения'!$A$2*B261/1000</f>
        <v>0.10199999999999999</v>
      </c>
      <c r="G261" s="5">
        <f t="shared" si="9"/>
        <v>23.573822266666664</v>
      </c>
      <c r="H261" s="5">
        <f t="shared" si="10"/>
        <v>1.2042799999999999E-2</v>
      </c>
      <c r="I261" s="3">
        <f t="shared" si="12"/>
        <v>23.561779466666664</v>
      </c>
      <c r="J261" s="3">
        <f t="shared" si="11"/>
        <v>0.43822053333333599</v>
      </c>
    </row>
    <row r="262" spans="1:10" x14ac:dyDescent="0.25">
      <c r="A262" s="3" t="s">
        <v>28</v>
      </c>
      <c r="B262" s="3">
        <v>47</v>
      </c>
      <c r="C262" s="5">
        <v>0.75</v>
      </c>
      <c r="D262" s="3">
        <v>2.73</v>
      </c>
      <c r="E262" s="5">
        <f>VLOOKUP(C262,'Табличные значения'!$C$2:$E$11,3)*D262</f>
        <v>0.12740000000000001</v>
      </c>
      <c r="F262" s="5">
        <f>'Табличные значения'!$A$2*B262/1000</f>
        <v>9.4E-2</v>
      </c>
      <c r="G262" s="5">
        <f t="shared" si="9"/>
        <v>23.561779466666664</v>
      </c>
      <c r="H262" s="5">
        <f t="shared" si="10"/>
        <v>1.1975600000000001E-2</v>
      </c>
      <c r="I262" s="3">
        <f t="shared" si="12"/>
        <v>23.549803866666664</v>
      </c>
      <c r="J262" s="3">
        <f t="shared" si="11"/>
        <v>0.45019613333333552</v>
      </c>
    </row>
    <row r="263" spans="1:10" x14ac:dyDescent="0.25">
      <c r="A263" s="3" t="s">
        <v>29</v>
      </c>
      <c r="B263" s="3">
        <v>43</v>
      </c>
      <c r="C263" s="5">
        <v>0.75</v>
      </c>
      <c r="D263" s="3">
        <v>2.4500000000000002</v>
      </c>
      <c r="E263" s="5">
        <f>VLOOKUP(C263,'Табличные значения'!$C$2:$E$11,3)*D263</f>
        <v>0.11433333333333334</v>
      </c>
      <c r="F263" s="5">
        <f>'Табличные значения'!$A$2*B263/1000</f>
        <v>8.5999999999999993E-2</v>
      </c>
      <c r="G263" s="5">
        <f t="shared" si="9"/>
        <v>23.549803866666664</v>
      </c>
      <c r="H263" s="5">
        <f t="shared" si="10"/>
        <v>9.8326666666666666E-3</v>
      </c>
      <c r="I263" s="3">
        <f t="shared" si="12"/>
        <v>23.539971199999997</v>
      </c>
      <c r="J263" s="3">
        <f t="shared" si="11"/>
        <v>0.46002880000000346</v>
      </c>
    </row>
    <row r="264" spans="1:10" x14ac:dyDescent="0.25">
      <c r="A264" s="3" t="s">
        <v>30</v>
      </c>
      <c r="B264" s="3">
        <v>39</v>
      </c>
      <c r="C264" s="5">
        <v>0.75</v>
      </c>
      <c r="D264" s="3">
        <v>2.2000000000000002</v>
      </c>
      <c r="E264" s="5">
        <f>VLOOKUP(C264,'Табличные значения'!$C$2:$E$11,3)*D264</f>
        <v>0.10266666666666668</v>
      </c>
      <c r="F264" s="5">
        <f>'Табличные значения'!$A$2*B264/1000</f>
        <v>7.8E-2</v>
      </c>
      <c r="G264" s="5">
        <f t="shared" si="9"/>
        <v>23.539971199999997</v>
      </c>
      <c r="H264" s="5">
        <f t="shared" si="10"/>
        <v>8.0080000000000012E-3</v>
      </c>
      <c r="I264" s="3">
        <f t="shared" si="12"/>
        <v>23.531963199999996</v>
      </c>
      <c r="J264" s="3">
        <f t="shared" si="11"/>
        <v>0.46803680000000369</v>
      </c>
    </row>
    <row r="265" spans="1:10" x14ac:dyDescent="0.25">
      <c r="A265" s="3" t="s">
        <v>31</v>
      </c>
      <c r="B265" s="3">
        <v>35</v>
      </c>
      <c r="C265" s="5">
        <v>0.75</v>
      </c>
      <c r="D265" s="3">
        <v>2.4700000000000002</v>
      </c>
      <c r="E265" s="5">
        <f>VLOOKUP(C265,'Табличные значения'!$C$2:$E$11,3)*D265</f>
        <v>0.11526666666666668</v>
      </c>
      <c r="F265" s="5">
        <f>'Табличные значения'!$A$2*B265/1000</f>
        <v>7.0000000000000007E-2</v>
      </c>
      <c r="G265" s="5">
        <f t="shared" si="9"/>
        <v>23.531963199999996</v>
      </c>
      <c r="H265" s="5">
        <f t="shared" si="10"/>
        <v>8.0686666666666684E-3</v>
      </c>
      <c r="I265" s="3">
        <f t="shared" si="12"/>
        <v>23.52389453333333</v>
      </c>
      <c r="J265" s="3">
        <f t="shared" si="11"/>
        <v>0.4761054666666702</v>
      </c>
    </row>
    <row r="266" spans="1:10" x14ac:dyDescent="0.25">
      <c r="A266" s="3" t="s">
        <v>36</v>
      </c>
      <c r="B266" s="3">
        <v>31</v>
      </c>
      <c r="C266" s="5">
        <v>0.75</v>
      </c>
      <c r="D266" s="3">
        <v>2.5499999999999998</v>
      </c>
      <c r="E266" s="5">
        <f>VLOOKUP(C266,'Табличные значения'!$C$2:$E$11,3)*D266</f>
        <v>0.11899999999999999</v>
      </c>
      <c r="F266" s="5">
        <f>'Табличные значения'!$A$2*B266/1000</f>
        <v>6.2E-2</v>
      </c>
      <c r="G266" s="5">
        <f t="shared" si="9"/>
        <v>23.52389453333333</v>
      </c>
      <c r="H266" s="5">
        <f t="shared" si="10"/>
        <v>7.378E-3</v>
      </c>
      <c r="I266" s="3">
        <f t="shared" si="12"/>
        <v>23.516516533333331</v>
      </c>
      <c r="J266" s="3">
        <f t="shared" si="11"/>
        <v>0.48348346666666941</v>
      </c>
    </row>
    <row r="267" spans="1:10" x14ac:dyDescent="0.25">
      <c r="A267" s="3" t="s">
        <v>37</v>
      </c>
      <c r="B267" s="3">
        <v>27</v>
      </c>
      <c r="C267" s="5">
        <v>0.75</v>
      </c>
      <c r="D267" s="3">
        <v>2.4500000000000002</v>
      </c>
      <c r="E267" s="5">
        <f>VLOOKUP(C267,'Табличные значения'!$C$2:$E$11,3)*D267</f>
        <v>0.11433333333333334</v>
      </c>
      <c r="F267" s="5">
        <f>'Табличные значения'!$A$2*B267/1000</f>
        <v>5.3999999999999999E-2</v>
      </c>
      <c r="G267" s="5">
        <f t="shared" si="9"/>
        <v>23.516516533333331</v>
      </c>
      <c r="H267" s="5">
        <f t="shared" si="10"/>
        <v>6.1740000000000007E-3</v>
      </c>
      <c r="I267" s="3">
        <f t="shared" si="12"/>
        <v>23.510342533333329</v>
      </c>
      <c r="J267" s="3">
        <f t="shared" si="11"/>
        <v>0.48965746666667087</v>
      </c>
    </row>
    <row r="268" spans="1:10" x14ac:dyDescent="0.25">
      <c r="A268" s="3" t="s">
        <v>38</v>
      </c>
      <c r="B268" s="3">
        <v>23</v>
      </c>
      <c r="C268" s="5">
        <v>0.75</v>
      </c>
      <c r="D268" s="3">
        <v>1.9</v>
      </c>
      <c r="E268" s="5">
        <f>VLOOKUP(C268,'Табличные значения'!$C$2:$E$11,3)*D268</f>
        <v>8.8666666666666671E-2</v>
      </c>
      <c r="F268" s="5">
        <f>'Табличные значения'!$A$2*B268/1000</f>
        <v>4.5999999999999999E-2</v>
      </c>
      <c r="G268" s="5">
        <f t="shared" si="9"/>
        <v>23.510342533333329</v>
      </c>
      <c r="H268" s="5">
        <f t="shared" si="10"/>
        <v>4.0786666666666671E-3</v>
      </c>
      <c r="I268" s="3">
        <f t="shared" si="12"/>
        <v>23.506263866666661</v>
      </c>
      <c r="J268" s="3">
        <f t="shared" si="11"/>
        <v>0.49373613333333921</v>
      </c>
    </row>
    <row r="269" spans="1:10" x14ac:dyDescent="0.25">
      <c r="A269" s="3" t="s">
        <v>39</v>
      </c>
      <c r="B269" s="3">
        <v>19</v>
      </c>
      <c r="C269" s="5">
        <v>0.75</v>
      </c>
      <c r="D269" s="3">
        <v>1.95</v>
      </c>
      <c r="E269" s="5">
        <f>VLOOKUP(C269,'Табличные значения'!$C$2:$E$11,3)*D269</f>
        <v>9.0999999999999998E-2</v>
      </c>
      <c r="F269" s="5">
        <f>'Табличные значения'!$A$2*B269/1000</f>
        <v>3.7999999999999999E-2</v>
      </c>
      <c r="G269" s="5">
        <f t="shared" si="9"/>
        <v>23.506263866666661</v>
      </c>
      <c r="H269" s="5">
        <f t="shared" si="10"/>
        <v>3.4579999999999997E-3</v>
      </c>
      <c r="I269" s="3">
        <f t="shared" si="12"/>
        <v>23.502805866666662</v>
      </c>
      <c r="J269" s="3">
        <f t="shared" si="11"/>
        <v>0.49719413333333762</v>
      </c>
    </row>
    <row r="270" spans="1:10" x14ac:dyDescent="0.25">
      <c r="A270" s="3" t="s">
        <v>40</v>
      </c>
      <c r="B270" s="3">
        <v>15</v>
      </c>
      <c r="C270" s="5">
        <v>0.75</v>
      </c>
      <c r="D270" s="3">
        <v>2.02</v>
      </c>
      <c r="E270" s="5">
        <f>VLOOKUP(C270,'Табличные значения'!$C$2:$E$11,3)*D270</f>
        <v>9.4266666666666665E-2</v>
      </c>
      <c r="F270" s="5">
        <f>'Табличные значения'!$A$2*B270/1000</f>
        <v>0.03</v>
      </c>
      <c r="G270" s="5">
        <f t="shared" si="9"/>
        <v>23.502805866666662</v>
      </c>
      <c r="H270" s="5">
        <f t="shared" si="10"/>
        <v>2.8279999999999998E-3</v>
      </c>
      <c r="I270" s="3">
        <f t="shared" si="12"/>
        <v>23.499977866666661</v>
      </c>
      <c r="J270" s="3">
        <f t="shared" si="11"/>
        <v>0.50002213333333856</v>
      </c>
    </row>
    <row r="271" spans="1:10" x14ac:dyDescent="0.25">
      <c r="A271" s="3" t="s">
        <v>41</v>
      </c>
      <c r="B271" s="3">
        <v>11</v>
      </c>
      <c r="C271" s="5">
        <v>0.75</v>
      </c>
      <c r="D271" s="3">
        <v>1.92</v>
      </c>
      <c r="E271" s="5">
        <f>VLOOKUP(C271,'Табличные значения'!$C$2:$E$11,3)*D271</f>
        <v>8.9599999999999999E-2</v>
      </c>
      <c r="F271" s="5">
        <f>'Табличные значения'!$A$2*B271/1000</f>
        <v>2.1999999999999999E-2</v>
      </c>
      <c r="G271" s="5">
        <f t="shared" si="9"/>
        <v>23.499977866666661</v>
      </c>
      <c r="H271" s="5">
        <f t="shared" si="10"/>
        <v>1.9711999999999998E-3</v>
      </c>
      <c r="I271" s="3">
        <f t="shared" si="12"/>
        <v>23.498006666666662</v>
      </c>
      <c r="J271" s="3">
        <f t="shared" si="11"/>
        <v>0.5019933333333384</v>
      </c>
    </row>
    <row r="272" spans="1:10" x14ac:dyDescent="0.25">
      <c r="A272" s="3" t="s">
        <v>42</v>
      </c>
      <c r="B272" s="3">
        <v>7</v>
      </c>
      <c r="C272" s="5">
        <v>0.75</v>
      </c>
      <c r="D272" s="3">
        <v>2.56</v>
      </c>
      <c r="E272" s="5">
        <f>VLOOKUP(C272,'Табличные значения'!$C$2:$E$11,3)*D272</f>
        <v>0.11946666666666668</v>
      </c>
      <c r="F272" s="5">
        <f>'Табличные значения'!$A$2*B272/1000</f>
        <v>1.4E-2</v>
      </c>
      <c r="G272" s="5">
        <f t="shared" si="9"/>
        <v>23.498006666666662</v>
      </c>
      <c r="H272" s="5">
        <f t="shared" si="10"/>
        <v>1.6725333333333335E-3</v>
      </c>
      <c r="I272" s="3">
        <f t="shared" si="12"/>
        <v>23.496334133333328</v>
      </c>
      <c r="J272" s="3">
        <f t="shared" si="11"/>
        <v>0.50366586666667246</v>
      </c>
    </row>
    <row r="273" spans="1:10" x14ac:dyDescent="0.25">
      <c r="A273" s="3" t="s">
        <v>43</v>
      </c>
      <c r="B273" s="3">
        <v>3</v>
      </c>
      <c r="C273" s="5">
        <v>0.75</v>
      </c>
      <c r="D273" s="3">
        <v>5.52</v>
      </c>
      <c r="E273" s="5">
        <f>VLOOKUP(C273,'Табличные значения'!$C$2:$E$11,3)*D273</f>
        <v>0.2576</v>
      </c>
      <c r="F273" s="5">
        <f>'Табличные значения'!$A$2*B273/1000</f>
        <v>6.0000000000000001E-3</v>
      </c>
      <c r="G273" s="5">
        <f t="shared" si="9"/>
        <v>23.496334133333328</v>
      </c>
      <c r="H273" s="5">
        <f t="shared" si="10"/>
        <v>1.5456000000000001E-3</v>
      </c>
      <c r="I273" s="3">
        <f t="shared" si="12"/>
        <v>23.494788533333328</v>
      </c>
      <c r="J273" s="3">
        <f t="shared" si="11"/>
        <v>0.50521146666667249</v>
      </c>
    </row>
    <row r="274" spans="1:10" x14ac:dyDescent="0.25">
      <c r="A274" s="3" t="s">
        <v>44</v>
      </c>
      <c r="B274" s="3">
        <v>2</v>
      </c>
      <c r="C274" s="5">
        <v>0.75</v>
      </c>
      <c r="D274" s="3">
        <v>2.48</v>
      </c>
      <c r="E274" s="5">
        <f>VLOOKUP(C274,'Табличные значения'!$C$2:$E$11,3)*D274</f>
        <v>0.11573333333333334</v>
      </c>
      <c r="F274" s="5">
        <f>'Табличные значения'!$A$2*B274/1000</f>
        <v>4.0000000000000001E-3</v>
      </c>
      <c r="G274" s="5">
        <f t="shared" si="9"/>
        <v>23.494788533333328</v>
      </c>
      <c r="H274" s="5">
        <f t="shared" si="10"/>
        <v>4.6293333333333338E-4</v>
      </c>
      <c r="I274" s="3">
        <f t="shared" si="12"/>
        <v>23.494325599999993</v>
      </c>
      <c r="J274" s="3">
        <f t="shared" si="11"/>
        <v>0.5056744000000073</v>
      </c>
    </row>
    <row r="275" spans="1:10" x14ac:dyDescent="0.25">
      <c r="A275" s="3" t="s">
        <v>45</v>
      </c>
      <c r="B275" s="3">
        <v>2</v>
      </c>
      <c r="C275" s="5">
        <v>0.75</v>
      </c>
      <c r="D275" s="3">
        <v>2.9</v>
      </c>
      <c r="E275" s="5">
        <f>VLOOKUP(C275,'Табличные значения'!$C$2:$E$11,3)*D275</f>
        <v>0.13533333333333333</v>
      </c>
      <c r="F275" s="5">
        <f>'Табличные значения'!$A$2*B275/1000</f>
        <v>4.0000000000000001E-3</v>
      </c>
      <c r="G275" s="5">
        <f t="shared" si="9"/>
        <v>23.494325599999993</v>
      </c>
      <c r="H275" s="5">
        <f t="shared" si="10"/>
        <v>5.4133333333333334E-4</v>
      </c>
      <c r="I275" s="3">
        <f t="shared" si="12"/>
        <v>23.493784266666658</v>
      </c>
      <c r="J275" s="3">
        <f t="shared" si="11"/>
        <v>0.50621573333334169</v>
      </c>
    </row>
    <row r="276" spans="1:10" x14ac:dyDescent="0.25">
      <c r="A276" s="6" t="s">
        <v>35</v>
      </c>
      <c r="B276" s="6"/>
      <c r="C276" s="6"/>
      <c r="D276" s="6">
        <f>SUM(D245:D275)</f>
        <v>89.440000000000026</v>
      </c>
      <c r="E276" s="6">
        <f>SUM(E245:E275)</f>
        <v>4.1738666666666662</v>
      </c>
      <c r="F276" s="6"/>
      <c r="G276" s="6"/>
      <c r="H276" s="6">
        <f>SUM(H245:H275)</f>
        <v>0.50621573333333325</v>
      </c>
      <c r="I276" s="6"/>
      <c r="J276" s="6"/>
    </row>
    <row r="277" spans="1:10" x14ac:dyDescent="0.25">
      <c r="A277" s="7"/>
      <c r="B277" s="7"/>
      <c r="C277" s="8"/>
      <c r="D277" s="7"/>
      <c r="E277" s="8"/>
      <c r="F277" s="8"/>
      <c r="G277" s="8"/>
      <c r="H277" s="8"/>
      <c r="I277" s="7"/>
      <c r="J277" s="7"/>
    </row>
    <row r="278" spans="1:10" x14ac:dyDescent="0.25">
      <c r="A278" s="7"/>
      <c r="B278" s="7"/>
      <c r="C278" s="8"/>
      <c r="D278" s="7"/>
      <c r="E278" s="8"/>
      <c r="F278" s="8"/>
      <c r="G278" s="8"/>
      <c r="H278" s="8"/>
      <c r="I278" s="7"/>
      <c r="J278" s="7"/>
    </row>
    <row r="279" spans="1:10" x14ac:dyDescent="0.25">
      <c r="A279" s="7"/>
      <c r="B279" s="7"/>
      <c r="C279" s="8"/>
      <c r="D279" s="7"/>
      <c r="E279" s="8"/>
      <c r="F279" s="8"/>
      <c r="G279" s="8"/>
      <c r="H279" s="8"/>
      <c r="I279" s="7"/>
      <c r="J279" s="7"/>
    </row>
    <row r="280" spans="1:10" x14ac:dyDescent="0.25">
      <c r="A280" s="7"/>
      <c r="B280" s="7"/>
      <c r="C280" s="8"/>
      <c r="D280" s="7"/>
      <c r="E280" s="8"/>
      <c r="F280" s="8"/>
      <c r="G280" s="8"/>
      <c r="H280" s="8"/>
      <c r="I280" s="7"/>
      <c r="J280" s="7"/>
    </row>
    <row r="281" spans="1:10" x14ac:dyDescent="0.25">
      <c r="A281" s="7"/>
      <c r="B281" s="7"/>
      <c r="C281" s="8"/>
      <c r="D281" s="7"/>
      <c r="E281" s="8"/>
      <c r="F281" s="8"/>
      <c r="G281" s="8"/>
      <c r="H281" s="8"/>
      <c r="I281" s="7"/>
      <c r="J281" s="7"/>
    </row>
    <row r="282" spans="1:10" x14ac:dyDescent="0.25">
      <c r="A282" s="7"/>
      <c r="B282" s="7"/>
      <c r="C282" s="8"/>
      <c r="D282" s="7"/>
      <c r="E282" s="8"/>
      <c r="F282" s="8"/>
      <c r="G282" s="8"/>
      <c r="H282" s="8"/>
      <c r="I282" s="7"/>
      <c r="J282" s="7"/>
    </row>
    <row r="283" spans="1:10" x14ac:dyDescent="0.25">
      <c r="A283" s="7"/>
      <c r="B283" s="7"/>
      <c r="C283" s="8"/>
      <c r="D283" s="7"/>
      <c r="E283" s="8"/>
      <c r="F283" s="8"/>
      <c r="G283" s="8"/>
      <c r="H283" s="8"/>
      <c r="I283" s="7"/>
      <c r="J283" s="7"/>
    </row>
    <row r="284" spans="1:10" x14ac:dyDescent="0.25">
      <c r="A284" s="7"/>
      <c r="B284" s="7"/>
      <c r="C284" s="8"/>
      <c r="D284" s="7"/>
      <c r="E284" s="8"/>
      <c r="F284" s="8"/>
      <c r="G284" s="8"/>
      <c r="H284" s="8"/>
      <c r="I284" s="7"/>
      <c r="J284" s="7"/>
    </row>
    <row r="285" spans="1:10" x14ac:dyDescent="0.25">
      <c r="A285" s="7"/>
      <c r="B285" s="7"/>
      <c r="C285" s="8"/>
      <c r="D285" s="7"/>
      <c r="E285" s="8"/>
      <c r="F285" s="8"/>
      <c r="G285" s="8"/>
      <c r="H285" s="8"/>
      <c r="I285" s="7"/>
      <c r="J285" s="7"/>
    </row>
    <row r="286" spans="1:10" x14ac:dyDescent="0.25">
      <c r="A286" s="7"/>
      <c r="B286" s="7"/>
      <c r="C286" s="8"/>
      <c r="D286" s="7"/>
      <c r="E286" s="8"/>
      <c r="F286" s="8"/>
      <c r="G286" s="8"/>
      <c r="H286" s="8"/>
      <c r="I286" s="7"/>
      <c r="J286" s="7"/>
    </row>
    <row r="287" spans="1:10" x14ac:dyDescent="0.25">
      <c r="A287" s="7"/>
      <c r="B287" s="7"/>
      <c r="C287" s="8"/>
      <c r="D287" s="7"/>
      <c r="E287" s="8"/>
      <c r="F287" s="8"/>
      <c r="G287" s="8"/>
      <c r="H287" s="8"/>
      <c r="I287" s="7"/>
      <c r="J287" s="7"/>
    </row>
    <row r="288" spans="1:10" x14ac:dyDescent="0.25">
      <c r="A288" s="7"/>
      <c r="B288" s="7"/>
      <c r="C288" s="8"/>
      <c r="D288" s="7"/>
      <c r="E288" s="8"/>
      <c r="F288" s="8"/>
      <c r="G288" s="8"/>
      <c r="H288" s="8"/>
      <c r="I288" s="7"/>
      <c r="J288" s="7"/>
    </row>
    <row r="289" spans="1:10" x14ac:dyDescent="0.25">
      <c r="A289" s="7"/>
      <c r="B289" s="7"/>
      <c r="C289" s="8"/>
      <c r="D289" s="7"/>
      <c r="E289" s="8"/>
      <c r="F289" s="8"/>
      <c r="G289" s="8"/>
      <c r="H289" s="8"/>
      <c r="I289" s="7"/>
      <c r="J289" s="7"/>
    </row>
    <row r="290" spans="1:10" x14ac:dyDescent="0.25">
      <c r="A290" s="7"/>
      <c r="B290" s="7"/>
      <c r="C290" s="8"/>
      <c r="D290" s="7"/>
      <c r="E290" s="8"/>
      <c r="F290" s="8"/>
      <c r="G290" s="8"/>
      <c r="H290" s="8"/>
      <c r="I290" s="7"/>
      <c r="J290" s="7"/>
    </row>
    <row r="291" spans="1:10" x14ac:dyDescent="0.25">
      <c r="A291" s="7"/>
      <c r="B291" s="7"/>
      <c r="C291" s="8"/>
      <c r="D291" s="7"/>
      <c r="E291" s="8"/>
      <c r="F291" s="8"/>
      <c r="G291" s="8"/>
      <c r="H291" s="8"/>
      <c r="I291" s="7"/>
      <c r="J291" s="7"/>
    </row>
    <row r="292" spans="1:10" x14ac:dyDescent="0.25">
      <c r="A292" s="7"/>
      <c r="B292" s="7"/>
      <c r="C292" s="8"/>
      <c r="D292" s="7"/>
      <c r="E292" s="8"/>
      <c r="F292" s="8"/>
      <c r="G292" s="8"/>
      <c r="H292" s="8"/>
      <c r="I292" s="7"/>
      <c r="J292" s="7"/>
    </row>
    <row r="293" spans="1:10" x14ac:dyDescent="0.25">
      <c r="A293" s="7"/>
      <c r="B293" s="7"/>
      <c r="C293" s="8"/>
      <c r="D293" s="7"/>
      <c r="E293" s="8"/>
      <c r="F293" s="8"/>
      <c r="G293" s="8"/>
      <c r="H293" s="8"/>
      <c r="I293" s="7"/>
      <c r="J293" s="7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'Табличные значения'!$C$2:$C$11</xm:f>
          </x14:formula1>
          <xm:sqref>C2:C293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3" sqref="A3"/>
    </sheetView>
  </sheetViews>
  <sheetFormatPr defaultColWidth="15.140625" defaultRowHeight="15" x14ac:dyDescent="0.25"/>
  <cols>
    <col min="1" max="16384" width="15.140625" style="2"/>
  </cols>
  <sheetData>
    <row r="1" spans="1:8" ht="60" x14ac:dyDescent="0.25">
      <c r="A1" s="2" t="s">
        <v>14</v>
      </c>
      <c r="B1" s="1" t="s">
        <v>0</v>
      </c>
      <c r="C1" s="2" t="s">
        <v>1</v>
      </c>
      <c r="D1" s="2" t="s">
        <v>2</v>
      </c>
      <c r="E1" s="2" t="s">
        <v>3</v>
      </c>
      <c r="H1"/>
    </row>
    <row r="2" spans="1:8" x14ac:dyDescent="0.25">
      <c r="A2" s="2">
        <v>2</v>
      </c>
      <c r="B2" s="2">
        <v>1.7500000000000002E-2</v>
      </c>
      <c r="C2" s="2">
        <v>0.125</v>
      </c>
      <c r="D2" s="2">
        <f>$B$2*1/C2</f>
        <v>0.14000000000000001</v>
      </c>
      <c r="E2" s="2">
        <f t="shared" ref="E2:E4" si="0">D2*2</f>
        <v>0.28000000000000003</v>
      </c>
    </row>
    <row r="3" spans="1:8" x14ac:dyDescent="0.25">
      <c r="C3" s="2">
        <v>0.25</v>
      </c>
      <c r="D3" s="2">
        <f t="shared" ref="D3:D4" si="1">$B$2*1/C3</f>
        <v>7.0000000000000007E-2</v>
      </c>
      <c r="E3" s="2">
        <f t="shared" si="0"/>
        <v>0.14000000000000001</v>
      </c>
    </row>
    <row r="4" spans="1:8" x14ac:dyDescent="0.25">
      <c r="C4" s="2">
        <v>0.5</v>
      </c>
      <c r="D4" s="2">
        <f t="shared" si="1"/>
        <v>3.5000000000000003E-2</v>
      </c>
      <c r="E4" s="2">
        <f t="shared" si="0"/>
        <v>7.0000000000000007E-2</v>
      </c>
    </row>
    <row r="5" spans="1:8" x14ac:dyDescent="0.25">
      <c r="C5" s="2">
        <v>0.75</v>
      </c>
      <c r="D5" s="2">
        <f>$B$2*1/C5</f>
        <v>2.3333333333333334E-2</v>
      </c>
      <c r="E5" s="2">
        <f>D5*2</f>
        <v>4.6666666666666669E-2</v>
      </c>
    </row>
    <row r="6" spans="1:8" x14ac:dyDescent="0.25">
      <c r="C6" s="2">
        <v>1</v>
      </c>
      <c r="D6" s="2">
        <f t="shared" ref="D6:D11" si="2">$B$2*1/C6</f>
        <v>1.7500000000000002E-2</v>
      </c>
      <c r="E6" s="2">
        <f t="shared" ref="E6:E11" si="3">D6*2</f>
        <v>3.5000000000000003E-2</v>
      </c>
    </row>
    <row r="7" spans="1:8" x14ac:dyDescent="0.25">
      <c r="C7" s="2">
        <v>1.5</v>
      </c>
      <c r="D7" s="2">
        <f t="shared" si="2"/>
        <v>1.1666666666666667E-2</v>
      </c>
      <c r="E7" s="2">
        <f t="shared" si="3"/>
        <v>2.3333333333333334E-2</v>
      </c>
    </row>
    <row r="8" spans="1:8" x14ac:dyDescent="0.25">
      <c r="C8" s="2">
        <v>2</v>
      </c>
      <c r="D8" s="2">
        <f t="shared" si="2"/>
        <v>8.7500000000000008E-3</v>
      </c>
      <c r="E8" s="2">
        <f t="shared" si="3"/>
        <v>1.7500000000000002E-2</v>
      </c>
    </row>
    <row r="9" spans="1:8" x14ac:dyDescent="0.25">
      <c r="C9" s="2">
        <v>2.5</v>
      </c>
      <c r="D9" s="2">
        <f t="shared" si="2"/>
        <v>7.000000000000001E-3</v>
      </c>
      <c r="E9" s="2">
        <f t="shared" si="3"/>
        <v>1.4000000000000002E-2</v>
      </c>
    </row>
    <row r="10" spans="1:8" x14ac:dyDescent="0.25">
      <c r="C10" s="2">
        <v>4</v>
      </c>
      <c r="D10" s="2">
        <f t="shared" si="2"/>
        <v>4.3750000000000004E-3</v>
      </c>
      <c r="E10" s="2">
        <f t="shared" si="3"/>
        <v>8.7500000000000008E-3</v>
      </c>
    </row>
    <row r="11" spans="1:8" x14ac:dyDescent="0.25">
      <c r="C11" s="2">
        <v>6</v>
      </c>
      <c r="D11" s="2">
        <f t="shared" si="2"/>
        <v>2.9166666666666668E-3</v>
      </c>
      <c r="E11" s="2">
        <f t="shared" si="3"/>
        <v>5.8333333333333336E-3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сводный</vt:lpstr>
      <vt:lpstr>Табличные значения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ventsel</dc:creator>
  <cp:lastModifiedBy>RePack by Diakov</cp:lastModifiedBy>
  <dcterms:created xsi:type="dcterms:W3CDTF">2018-09-11T10:39:47Z</dcterms:created>
  <dcterms:modified xsi:type="dcterms:W3CDTF">2019-05-23T18:28:14Z</dcterms:modified>
</cp:coreProperties>
</file>